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O:\папки к Совету\Папка 234\"/>
    </mc:Choice>
  </mc:AlternateContent>
  <bookViews>
    <workbookView xWindow="32760" yWindow="4125" windowWidth="6165" windowHeight="3045" tabRatio="601"/>
  </bookViews>
  <sheets>
    <sheet name="Прил. 1 Доходы 2025-2027" sheetId="110" r:id="rId1"/>
    <sheet name="Прил.2 Функциональная 2025-2027" sheetId="71" r:id="rId2"/>
    <sheet name="Прил.3 Ведомственная 2025-2027" sheetId="121" r:id="rId3"/>
    <sheet name="Прил.4 Муницип.программы 25-27" sheetId="104" r:id="rId4"/>
    <sheet name="Прил.5 Источники_2025-2027" sheetId="113" r:id="rId5"/>
    <sheet name="Прил.6 Программа заимств.25-27" sheetId="115" r:id="rId6"/>
    <sheet name="Пр.7 Прогр. гарант. 25-27" sheetId="119" r:id="rId7"/>
    <sheet name="Пр.8 Инвестиции 2025-2027" sheetId="126" r:id="rId8"/>
  </sheets>
  <definedNames>
    <definedName name="_xlnm._FilterDatabase" localSheetId="1" hidden="1">'Прил.2 Функциональная 2025-2027'!$A$249:$I$1247</definedName>
    <definedName name="_xlnm._FilterDatabase" localSheetId="2" hidden="1">'Прил.3 Ведомственная 2025-2027'!$A$236:$I$1286</definedName>
    <definedName name="_xlnm.Print_Area" localSheetId="6">'Пр.7 Прогр. гарант. 25-27'!$A$1:$Q$24</definedName>
    <definedName name="_xlnm.Print_Area" localSheetId="7">'Пр.8 Инвестиции 2025-2027'!$A$1:$K$34</definedName>
    <definedName name="_xlnm.Print_Area" localSheetId="1">'Прил.2 Функциональная 2025-2027'!$A$1:$O$994</definedName>
    <definedName name="_xlnm.Print_Area" localSheetId="2">'Прил.3 Ведомственная 2025-2027'!$A$1:$J$1048</definedName>
    <definedName name="_xlnm.Print_Area" localSheetId="3">'Прил.4 Муницип.программы 25-27'!$A$1:$G$798</definedName>
    <definedName name="_xlnm.Print_Area" localSheetId="4">'Прил.5 Источники_2025-2027'!$A$1:$E$64</definedName>
    <definedName name="_xlnm.Print_Area" localSheetId="5">'Прил.6 Программа заимств.25-27'!$A$1:$E$24</definedName>
  </definedNames>
  <calcPr calcId="162913" refMode="R1C1" concurrentCalc="0"/>
  <fileRecoveryPr autoRecover="0"/>
</workbook>
</file>

<file path=xl/calcChain.xml><?xml version="1.0" encoding="utf-8"?>
<calcChain xmlns="http://schemas.openxmlformats.org/spreadsheetml/2006/main">
  <c r="E22" i="126" l="1"/>
  <c r="G19" i="113"/>
  <c r="E45" i="113"/>
  <c r="D45" i="113"/>
  <c r="C45" i="113"/>
  <c r="E19" i="113"/>
  <c r="D19" i="113"/>
  <c r="C19" i="113"/>
  <c r="E56" i="113"/>
  <c r="D56" i="113"/>
  <c r="C56" i="113"/>
  <c r="M998" i="71"/>
  <c r="J998" i="71"/>
  <c r="E21" i="126"/>
  <c r="D21" i="126"/>
  <c r="C22" i="115"/>
  <c r="C29" i="113"/>
  <c r="C18" i="115"/>
  <c r="H20" i="119"/>
  <c r="I33" i="126"/>
  <c r="F33" i="126"/>
  <c r="C33" i="126"/>
  <c r="I32" i="126"/>
  <c r="F32" i="126"/>
  <c r="C32" i="126"/>
  <c r="D19" i="126"/>
  <c r="E19" i="126"/>
  <c r="G19" i="126"/>
  <c r="H19" i="126"/>
  <c r="J19" i="126"/>
  <c r="K19" i="126"/>
  <c r="E34" i="126"/>
  <c r="I34" i="126"/>
  <c r="F34" i="126"/>
  <c r="C34" i="126"/>
  <c r="F23" i="126"/>
  <c r="C23" i="126"/>
  <c r="E29" i="113"/>
  <c r="E36" i="113"/>
  <c r="E31" i="113"/>
  <c r="D36" i="113"/>
  <c r="D31" i="113"/>
  <c r="C36" i="113"/>
  <c r="C31" i="113"/>
  <c r="D34" i="113"/>
  <c r="E34" i="113"/>
  <c r="C34" i="113"/>
  <c r="C33" i="113"/>
  <c r="D29" i="113"/>
  <c r="C28" i="113"/>
  <c r="C20" i="119"/>
  <c r="D18" i="115"/>
  <c r="C27" i="113"/>
  <c r="I30" i="126"/>
  <c r="F30" i="126"/>
  <c r="C30" i="126"/>
  <c r="I29" i="126"/>
  <c r="F29" i="126"/>
  <c r="C29" i="126"/>
  <c r="F27" i="126"/>
  <c r="I27" i="126"/>
  <c r="I28" i="126"/>
  <c r="F28" i="126"/>
  <c r="C27" i="126"/>
  <c r="C28" i="126"/>
  <c r="C24" i="126"/>
  <c r="C35" i="113"/>
  <c r="C32" i="113"/>
  <c r="C22" i="126"/>
  <c r="I25" i="126"/>
  <c r="I26" i="126"/>
  <c r="I31" i="126"/>
  <c r="F25" i="126"/>
  <c r="F26" i="126"/>
  <c r="F31" i="126"/>
  <c r="C25" i="126"/>
  <c r="C26" i="126"/>
  <c r="C31" i="126"/>
  <c r="I21" i="126"/>
  <c r="I19" i="126"/>
  <c r="D11" i="119"/>
  <c r="C11" i="119"/>
  <c r="F21" i="126"/>
  <c r="F19" i="126"/>
  <c r="C21" i="126"/>
  <c r="C19" i="126"/>
  <c r="E90" i="113"/>
  <c r="D90" i="113"/>
  <c r="E88" i="113"/>
  <c r="D88" i="113"/>
  <c r="E86" i="113"/>
  <c r="D86" i="113"/>
  <c r="E83" i="113"/>
  <c r="D83" i="113"/>
  <c r="E81" i="113"/>
  <c r="D81" i="113"/>
  <c r="E72" i="113"/>
  <c r="D72" i="113"/>
  <c r="E70" i="113"/>
  <c r="D70" i="113"/>
  <c r="E67" i="113"/>
  <c r="E66" i="113"/>
  <c r="E65" i="113"/>
  <c r="D67" i="113"/>
  <c r="D66" i="113"/>
  <c r="D65" i="113"/>
  <c r="E63" i="113"/>
  <c r="E62" i="113"/>
  <c r="D63" i="113"/>
  <c r="D62" i="113"/>
  <c r="C63" i="113"/>
  <c r="C62" i="113"/>
  <c r="E57" i="113"/>
  <c r="D57" i="113"/>
  <c r="E52" i="113"/>
  <c r="D52" i="113"/>
  <c r="C52" i="113"/>
  <c r="E50" i="113"/>
  <c r="D50" i="113"/>
  <c r="C50" i="113"/>
  <c r="E46" i="113"/>
  <c r="D46" i="113"/>
  <c r="C46" i="113"/>
  <c r="E41" i="113"/>
  <c r="D41" i="113"/>
  <c r="C41" i="113"/>
  <c r="E39" i="113"/>
  <c r="D39" i="113"/>
  <c r="C39" i="113"/>
  <c r="E35" i="113"/>
  <c r="D35" i="113"/>
  <c r="E33" i="113"/>
  <c r="D33" i="113"/>
  <c r="E30" i="113"/>
  <c r="D30" i="113"/>
  <c r="C30" i="113"/>
  <c r="E28" i="113"/>
  <c r="D28" i="113"/>
  <c r="E25" i="113"/>
  <c r="D25" i="113"/>
  <c r="C25" i="113"/>
  <c r="E23" i="113"/>
  <c r="D23" i="113"/>
  <c r="C23" i="113"/>
  <c r="D27" i="113"/>
  <c r="D44" i="113"/>
  <c r="D43" i="113"/>
  <c r="E55" i="113"/>
  <c r="E54" i="113"/>
  <c r="C55" i="113"/>
  <c r="C54" i="113"/>
  <c r="E44" i="113"/>
  <c r="E43" i="113"/>
  <c r="C44" i="113"/>
  <c r="C43" i="113"/>
  <c r="D55" i="113"/>
  <c r="D54" i="113"/>
  <c r="D22" i="113"/>
  <c r="E27" i="113"/>
  <c r="D49" i="113"/>
  <c r="E22" i="113"/>
  <c r="E49" i="113"/>
  <c r="D32" i="113"/>
  <c r="E32" i="113"/>
  <c r="C38" i="113"/>
  <c r="C22" i="113"/>
  <c r="D38" i="113"/>
  <c r="D69" i="113"/>
  <c r="E38" i="113"/>
  <c r="C49" i="113"/>
  <c r="E69" i="113"/>
  <c r="C37" i="113"/>
  <c r="C21" i="113"/>
  <c r="D37" i="113"/>
  <c r="D21" i="113"/>
  <c r="D20" i="113"/>
  <c r="E37" i="113"/>
  <c r="E21" i="113"/>
  <c r="E20" i="113"/>
  <c r="E24" i="115"/>
  <c r="D24" i="115"/>
  <c r="C24" i="115"/>
  <c r="E18" i="115"/>
  <c r="C20" i="113"/>
</calcChain>
</file>

<file path=xl/sharedStrings.xml><?xml version="1.0" encoding="utf-8"?>
<sst xmlns="http://schemas.openxmlformats.org/spreadsheetml/2006/main" count="12576" uniqueCount="1256">
  <si>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</si>
  <si>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000 01 06 10 02 04 0000 550</t>
  </si>
  <si>
    <t>Исполнение государственных и муниципальных гарантий в валюте Российской Федерации</t>
  </si>
  <si>
    <t>000 01 05 02 01 00 0000 510</t>
  </si>
  <si>
    <t>017 01 05 02 01 04 0000 510</t>
  </si>
  <si>
    <t>000 01 05 02 00 00 0000 600</t>
  </si>
  <si>
    <t>Другие общегосударственные вопросы</t>
  </si>
  <si>
    <t>к Решению Совета депутатов</t>
  </si>
  <si>
    <t>(тыс.руб.)</t>
  </si>
  <si>
    <t>310</t>
  </si>
  <si>
    <t>017 01 05 02 01 04 0000 610</t>
  </si>
  <si>
    <t>000 01 06 00 00 00 0000 000</t>
  </si>
  <si>
    <t>Увеличение прочих остатков средств бюджетов</t>
  </si>
  <si>
    <t>Приложение № 3</t>
  </si>
  <si>
    <t>Код</t>
  </si>
  <si>
    <t>019</t>
  </si>
  <si>
    <t>Публичные нормативные социальные выплаты гражданам</t>
  </si>
  <si>
    <t>Уменьшение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</si>
  <si>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000 01 06 10 02 04 0000 650</t>
  </si>
  <si>
    <t>Предоставление бюджетных кредитов юридическим лицам из бюджетов городских округов в валюте Российской Федерации</t>
  </si>
  <si>
    <t>000 01 06 06 00 00 0000 500</t>
  </si>
  <si>
    <t>Уменьшение финансовых активов в собственности городских округов за счет средств организаций, учредителями которых являются городские округа и,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</si>
  <si>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000 01 06 10 03 00 0000 600</t>
  </si>
  <si>
    <t>Возврат бюджетных кредитов на пополнение остатков средств на счетах бюджетов субъектов Российской Федерации (местных бюджетов)</t>
  </si>
  <si>
    <t>000 01 06 10 03 01 0000 640</t>
  </si>
  <si>
    <t>Проценты и другие расходы по обслуживанию долга</t>
  </si>
  <si>
    <t>120</t>
  </si>
  <si>
    <t>предусмотренных на исполнение муниципальных гарантий</t>
  </si>
  <si>
    <t>Уменьшение остатков средств финансовых резервов бюджетов, размещенных в ценные бумаги</t>
  </si>
  <si>
    <t>017 01 05 01 02 04 0000 620</t>
  </si>
  <si>
    <t>000 01 06 04 01 00 0000 000</t>
  </si>
  <si>
    <t>000 01 06 04 01 00 0000 800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</si>
  <si>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</si>
  <si>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000 01 06 04 01 04 0000 810</t>
  </si>
  <si>
    <t>017 01 06 06 00 04 0000 810</t>
  </si>
  <si>
    <t>Социальные выплаты гражданам, кроме публичных нормативных социальных выплат</t>
  </si>
  <si>
    <t>14</t>
  </si>
  <si>
    <t>Цели предоставления муниципальных гарантий городского округа Домодедово</t>
  </si>
  <si>
    <t>Обеспечение деятельности органов местного самоуправления</t>
  </si>
  <si>
    <t>Получение кредитов от кредитных организаций бюджетом городского округа в валюте Российской Федерации</t>
  </si>
  <si>
    <t>000 01 02 00 00 00 0000 800</t>
  </si>
  <si>
    <t>Погашение кредитов, предоставленных кредитными организациями в валюте Российской Федерации</t>
  </si>
  <si>
    <t>Всего объем предоставления муниципальных гарантий</t>
  </si>
  <si>
    <t>Предоставление  бюджетных кредитов  внутри страны в валюте Российской Федерации</t>
  </si>
  <si>
    <t>Общее образование</t>
  </si>
  <si>
    <t>Возврат бюджетных кредитов на пополнение остатков средств на счетах бюджетов субъектов Российской Федерации (местных бюджетов), предоставленных за счет средств федерального бюджета</t>
  </si>
  <si>
    <t>Резервные фонды</t>
  </si>
  <si>
    <t>730</t>
  </si>
  <si>
    <t>Коммунальное хозяйство</t>
  </si>
  <si>
    <t>Субсидии бюджетным учреждениям</t>
  </si>
  <si>
    <t>Погашение обязательств за счет прочих источников внутреннего финансирования дефицитов бюджетов</t>
  </si>
  <si>
    <t>в % к общей сумме доходов без финансовой помощи от бюджетов других уровней</t>
  </si>
  <si>
    <t>320</t>
  </si>
  <si>
    <t>Прочие источники внутреннего финансирования дефицитов бюджетов</t>
  </si>
  <si>
    <t>02</t>
  </si>
  <si>
    <t>Культура</t>
  </si>
  <si>
    <t>000 01 05 00 00 00 0000 000</t>
  </si>
  <si>
    <t>018</t>
  </si>
  <si>
    <t>240</t>
  </si>
  <si>
    <t>Кредиты, полученные в валюте РФ от кредитных организаций  бюджетами городских округов</t>
  </si>
  <si>
    <t>06</t>
  </si>
  <si>
    <t>05</t>
  </si>
  <si>
    <t>10</t>
  </si>
  <si>
    <t>07</t>
  </si>
  <si>
    <t>09</t>
  </si>
  <si>
    <t>03</t>
  </si>
  <si>
    <t>12</t>
  </si>
  <si>
    <t>000 01 06 06 00 00 0000 000</t>
  </si>
  <si>
    <t>840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</si>
  <si>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</si>
  <si>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017 01 06 05 01 04 0000 640</t>
  </si>
  <si>
    <t>000 01 06 05 00 00 0000 500</t>
  </si>
  <si>
    <t>Наименования</t>
  </si>
  <si>
    <t>Уплата налогов, сборов и иных платежей</t>
  </si>
  <si>
    <t>850</t>
  </si>
  <si>
    <t>Увеличение финансовых активов в собственности городских округов за счет средств организаций,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</si>
  <si>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000 01 06 10 03 00 0000 500</t>
  </si>
  <si>
    <t>Предоставление бюджетных кредитов на пополнение остатков средств на счетах бюджетов субъектов Российской Федерации (местных бюджетов)</t>
  </si>
  <si>
    <t>000 01 06 10 03 01 0000 540</t>
  </si>
  <si>
    <t>016</t>
  </si>
  <si>
    <t>017</t>
  </si>
  <si>
    <t>017 01 02 00 00 04 0000 810</t>
  </si>
  <si>
    <t>Кредиты кредитных организаций в валюте Российской Федерации</t>
  </si>
  <si>
    <t>Обслуживание государственного (муниципального) долга</t>
  </si>
  <si>
    <t>600</t>
  </si>
  <si>
    <t>Предоставление субсидий бюджетным, автономным учреждениям и иным некоммерческим организациям</t>
  </si>
  <si>
    <t>Возврат бюджетных кредитов, предоставленных внутри страны в валюте Российской Федерации</t>
  </si>
  <si>
    <t>000 01 02 0000  00 0000 700</t>
  </si>
  <si>
    <t>017 01 02 00 00  04 0000 710</t>
  </si>
  <si>
    <t>Расходы на выплаты персоналу государственных (муниципальных) органов</t>
  </si>
  <si>
    <t>Изменение остатков средств на счетах по учету средств бюджета</t>
  </si>
  <si>
    <t>000 01 05 02 00 00 0000 500</t>
  </si>
  <si>
    <t>Транспорт</t>
  </si>
  <si>
    <t>Проверка финансового состояния принципала</t>
  </si>
  <si>
    <t>200</t>
  </si>
  <si>
    <t>Социальное обеспечение и иные выплаты населению</t>
  </si>
  <si>
    <t>300</t>
  </si>
  <si>
    <t>Основной долг</t>
  </si>
  <si>
    <t xml:space="preserve">000 01 02 00 00 00 0000 000 </t>
  </si>
  <si>
    <t>Наименование групп, подгрупп, статей, подстатей, элементов, программ (подпрограмм), кодов экономической классификации источников внутреннего финансирования дефицитов бюджетов</t>
  </si>
  <si>
    <t>Виды заимствований</t>
  </si>
  <si>
    <t>1.</t>
  </si>
  <si>
    <t>2.</t>
  </si>
  <si>
    <t>Привлечение прочих источников внутреннего финансирования дефицитов бюджетов</t>
  </si>
  <si>
    <t>017 01 06 06 00 04 0000 710</t>
  </si>
  <si>
    <t>ИТОГО</t>
  </si>
  <si>
    <t>810</t>
  </si>
  <si>
    <t>114</t>
  </si>
  <si>
    <t>Средства от продажи акций и иных форм участия в капитале, находящихся в государственной и муниципальной собственности</t>
  </si>
  <si>
    <t>Средства от продажи акций и иных форм участия в капитале, находящихся в собственности городского округа</t>
  </si>
  <si>
    <t>Другие вопросы в области национальной экономики</t>
  </si>
  <si>
    <t>11</t>
  </si>
  <si>
    <t>II. Погашение заимствований</t>
  </si>
  <si>
    <t>3.</t>
  </si>
  <si>
    <t>Увеличение прочих остатков денежных средств бюджетов</t>
  </si>
  <si>
    <t>Уменьшение остатков средств финансовых резервов бюджетов городских округов, размещенных в ценные бумаги</t>
  </si>
  <si>
    <t>610</t>
  </si>
  <si>
    <t>Уменьшение остатков денежных средств финансовых резервов бюджетов</t>
  </si>
  <si>
    <t>017 01 05 01 01 04 0000 610</t>
  </si>
  <si>
    <t>Уменьшение остатков денежных средств финансовых резервов бюджетов городских округов</t>
  </si>
  <si>
    <t>000 01 05 01 02 00 0000 620</t>
  </si>
  <si>
    <t>630</t>
  </si>
  <si>
    <t>Срок действия</t>
  </si>
  <si>
    <t>000 01 05 00 00 00 0000 600</t>
  </si>
  <si>
    <t>Уменьшение остатков средств бюджетов</t>
  </si>
  <si>
    <t>000 01 05 01 00 00 0000 600</t>
  </si>
  <si>
    <t>Уменьшение остатков финансовых резервов бюджетов</t>
  </si>
  <si>
    <t>000 01 05 01 01 00 0000 610</t>
  </si>
  <si>
    <t>024</t>
  </si>
  <si>
    <t>Акции и иные формы участия в капитале, находящиеся в государственной и муниципальной собственности</t>
  </si>
  <si>
    <t xml:space="preserve">000 01 01 00 00 00 0000 000 </t>
  </si>
  <si>
    <t>Государственные (муниципальные) ценные бумаги, номинальная стоимость которых указана в валюте Российской Федерации</t>
  </si>
  <si>
    <t>000 01 01 0000  00 0000 700</t>
  </si>
  <si>
    <t>Размещение государственных (муниципальных) ценных бумаг, номинальная стоимость которых указана в валюте Российской Федерации</t>
  </si>
  <si>
    <t>017 01 01 00 00  04 0000 710</t>
  </si>
  <si>
    <t>Размещение муниципальных ценных бумаг городских округов, номинальная стоимость которых указана в валюте Российской Федерации</t>
  </si>
  <si>
    <t>000 01 01 00 00 00 0000 800</t>
  </si>
  <si>
    <t>Погашение государственных (муниципальных) ценных бумаг, номинальная стоимость которых указана в валюте Российской Федерации</t>
  </si>
  <si>
    <t>Всего</t>
  </si>
  <si>
    <t>в том числе:</t>
  </si>
  <si>
    <t>Сумма</t>
  </si>
  <si>
    <t>Социальное обеспечение населения</t>
  </si>
  <si>
    <t>Бюджетные кредиты, предоставленные внутри страны в валюте Российской Федерации</t>
  </si>
  <si>
    <t>000 01 06 05 00 00 0000 600</t>
  </si>
  <si>
    <t>Обслуживание муниципального долга</t>
  </si>
  <si>
    <t>Благоустройство</t>
  </si>
  <si>
    <t>Уменьшение прочих остатков средств бюджетов</t>
  </si>
  <si>
    <t>№ п/п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</si>
  <si>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</si>
  <si>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</si>
  <si>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000 01 05 02 02 00 0000 620</t>
  </si>
  <si>
    <t>Уменьшение прочих остатков средств бюджетов, временно размещенных в ценные бумаги</t>
  </si>
  <si>
    <t>017 01 05 02 02 04 0000 620</t>
  </si>
  <si>
    <t>Уменьшение прочих остатков средств бюджетов городских округов, временно размещенных в ценные бумаги</t>
  </si>
  <si>
    <t>000 01 06 00 00 00 0000 500</t>
  </si>
  <si>
    <t>Другие вопросы в области национальной безопасности и правоохранительной деятельности</t>
  </si>
  <si>
    <t>Основное мероприятие "Создание условий для реализации полномочий органов местного самоуправления"</t>
  </si>
  <si>
    <t>Телевидение и радиовещание</t>
  </si>
  <si>
    <t>Приложение № 6</t>
  </si>
  <si>
    <t>000 01 05 02 01 00 0000 610</t>
  </si>
  <si>
    <t>Капитальные вложения в объекты государственной (муниципальной) собственности</t>
  </si>
  <si>
    <t>410</t>
  </si>
  <si>
    <t>Дефицит бюджета городского округа</t>
  </si>
  <si>
    <t>000 01 06 00 00 00 0000 600</t>
  </si>
  <si>
    <t>Уменьшение финансовых активов, являющихся иными источниками внутреннего финансирования дефицитов бюджетов</t>
  </si>
  <si>
    <t>120 01 06 01 00 04 0000 630</t>
  </si>
  <si>
    <t>017 01 06 05 01 04 0000 540</t>
  </si>
  <si>
    <t>000 01 06 01 00 00 0000 000</t>
  </si>
  <si>
    <t>000 01 05 01 00 00 0000 500</t>
  </si>
  <si>
    <t>Увеличение остатков финансовых резервов бюджетов</t>
  </si>
  <si>
    <t>000 01 05 01 01 00 0000 510</t>
  </si>
  <si>
    <t>Увеличение остатков денежных средств финансовых резервов бюджетов</t>
  </si>
  <si>
    <t>017 01 05 01 01 04 0000 510</t>
  </si>
  <si>
    <t>Увеличение остатков денежных средств финансовых резервов бюджетов городских округов</t>
  </si>
  <si>
    <t>000 01 05 01 02 00 0000 520</t>
  </si>
  <si>
    <t>Увеличение остатков средств финансовых резервов бюджетов, размещенных в ценные бумаги</t>
  </si>
  <si>
    <t>017 01 05 01 02 04 0000 520</t>
  </si>
  <si>
    <t>000 01 06 06 00 04 0000 500</t>
  </si>
  <si>
    <t>Увеличение иных финансовых активов в собственности городских округов</t>
  </si>
  <si>
    <t>017 01 06 06 01 04 0000 550</t>
  </si>
  <si>
    <t>000 01 06 06 00 00 0000 600</t>
  </si>
  <si>
    <t>Уменьшение прочих источников финансирования дефицитов бюджетов за счет иных финансовых активов</t>
  </si>
  <si>
    <t>000 01 06 06 00 04 0000 600</t>
  </si>
  <si>
    <t>Уменьшение иных финансовых активов в собственности городских округов</t>
  </si>
  <si>
    <t>017 01 06 06 01 04 0000 650</t>
  </si>
  <si>
    <t>Привлечение прочих источников внутреннего финансирования дефицитов бюджетов городских округов</t>
  </si>
  <si>
    <t>13</t>
  </si>
  <si>
    <t>Иные закупки товаров, работ и услуг для обеспечения государственных (муниципальных) нужд</t>
  </si>
  <si>
    <t>Иные источники внутреннего финансирования дефицитов бюджетов</t>
  </si>
  <si>
    <t>017 01 01 00 00 04 0000 810</t>
  </si>
  <si>
    <t>Резервные средства</t>
  </si>
  <si>
    <t>870</t>
  </si>
  <si>
    <t>04</t>
  </si>
  <si>
    <t>Дошкольное образование</t>
  </si>
  <si>
    <t>Связь и информатика</t>
  </si>
  <si>
    <t>100</t>
  </si>
  <si>
    <t>Увеличение прочих источников финансирования дефицитов бюджетов за счет иных финансовых активов</t>
  </si>
  <si>
    <t>000 01 06 06 00 00 0000 700</t>
  </si>
  <si>
    <t>830</t>
  </si>
  <si>
    <t>Исполнение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</si>
  <si>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Иные бюджетные ассигнования</t>
  </si>
  <si>
    <t>800</t>
  </si>
  <si>
    <t>Другие вопросы в области образования</t>
  </si>
  <si>
    <t>000 01 03 01 00 00 0000 800</t>
  </si>
  <si>
    <t>017 01 03 01 00 04 0000 810</t>
  </si>
  <si>
    <t>Увеличение финансовых активов, являющихся иными источниками внутреннего финансирования дефицитов бюджетов</t>
  </si>
  <si>
    <t>Исполнение муниципальных гарантий городского округа Домодедово</t>
  </si>
  <si>
    <t>Объем бюджетных ассигнований на исполнение гарантий по возможным гарантийным случаям, тыс. руб.</t>
  </si>
  <si>
    <t>Погашение муниципальных ценных бумаг городских округов, номинальная стоимость которых указана в валюте Российской Федерации</t>
  </si>
  <si>
    <t>000 01 03 01 00 00 0000 700</t>
  </si>
  <si>
    <t>017 01 03 01 00 04 0000 710</t>
  </si>
  <si>
    <t>За счет расходов бюджета городского округа Домодедово</t>
  </si>
  <si>
    <t>Предоставление за счет средств федерального бюджета бюджетных кредитов на пополнение остатков средств на счетах бюджетов субъектов Российской Федерации (местных бюджетов)</t>
  </si>
  <si>
    <t>000 01 06 10 02 00 0000 600</t>
  </si>
  <si>
    <t>Погашение бюджетом городского округа кредитов от кредитных организаций в валюте Российской Федерации</t>
  </si>
  <si>
    <t>000 01 03 00 00 00 0000 000</t>
  </si>
  <si>
    <t>Наличие права  регрессного требования</t>
  </si>
  <si>
    <t>Бюджетные инвестиции</t>
  </si>
  <si>
    <t>Охрана семьи и детства</t>
  </si>
  <si>
    <t>Увеличение остатков средств финансовых резервов бюджетов городских округов, размещенных в ценные бумаги</t>
  </si>
  <si>
    <t>Увеличение прочих остатков денежных средств бюджетов городских округов</t>
  </si>
  <si>
    <t>000 01 05 02 02 00 0000 520</t>
  </si>
  <si>
    <t>Увеличение прочих остатков средств бюджетов, временно размещенных в ценные бумаги</t>
  </si>
  <si>
    <t>017 01 05 02 02 04 0000 520</t>
  </si>
  <si>
    <t>Увеличение прочих остатков средств бюджетов городских округов, временно размещенных в ценные бумаги</t>
  </si>
  <si>
    <t>000 01 06 01 00 00 0000 630</t>
  </si>
  <si>
    <t>Жилищное хозяйство</t>
  </si>
  <si>
    <t xml:space="preserve">ИСТОЧНИКИ  ФИНАНСИРОВАНИЯ  ДЕФИЦИТА </t>
  </si>
  <si>
    <t>Субсидии автономным учреждениям</t>
  </si>
  <si>
    <t>620</t>
  </si>
  <si>
    <t>000 01 06 04 00 00 0000 000</t>
  </si>
  <si>
    <t>Погашение обязательств за счет прочих источников внутреннего финансирования дефицитов бюджетов городских округов</t>
  </si>
  <si>
    <t>000 01 06 10 00 00 0000 000</t>
  </si>
  <si>
    <t>Операции по управлению остатками средств на единых счетах бюджетов</t>
  </si>
  <si>
    <t>000 01 06 10 02 00 0000 500</t>
  </si>
  <si>
    <t>Рз</t>
  </si>
  <si>
    <t>ЦСР</t>
  </si>
  <si>
    <t>ВР</t>
  </si>
  <si>
    <t>01</t>
  </si>
  <si>
    <t>000 01 06 05 00 00 0000 000</t>
  </si>
  <si>
    <t>Исполнение государственных и муниципальных гарантий</t>
  </si>
  <si>
    <t>Пенсионное обеспечение</t>
  </si>
  <si>
    <t>Функционирование высшего должностного лица субъекта Российской Федерации и муниципального образования</t>
  </si>
  <si>
    <t>Дорожное хозяйство (дорожные фонды)</t>
  </si>
  <si>
    <t>Возврат бюджетных кредитов, предоставленных юридическим лицам из бюджета городского округа в валюте Российской Федерации</t>
  </si>
  <si>
    <t>I. Привлечение заимствований</t>
  </si>
  <si>
    <t xml:space="preserve"> Муниципальные займы</t>
  </si>
  <si>
    <t>Общий объем бюджетных ассигнований,</t>
  </si>
  <si>
    <t>Расходы на выплаты персоналу казенных учреждений</t>
  </si>
  <si>
    <t>110</t>
  </si>
  <si>
    <t>400</t>
  </si>
  <si>
    <t>700</t>
  </si>
  <si>
    <t>08</t>
  </si>
  <si>
    <t>000 01 06 06 00 00 0000 800</t>
  </si>
  <si>
    <t>Программа муниципальных заимствований городского округа Домодедово</t>
  </si>
  <si>
    <t>Получение кредитов от кредитных организаций в валюте Российской Федерации</t>
  </si>
  <si>
    <t>Бюджетные кредиты от  других бюджетов бюджетной системы Российской Федерации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</si>
  <si>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</si>
  <si>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</si>
  <si>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</si>
  <si>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Обеспечивающая подпрограмма</t>
  </si>
  <si>
    <t>Сельское хозяйство и рыболовство</t>
  </si>
  <si>
    <t>Основное мероприятие "Приведение в надлежащее состояние подъездов в многоквартирных домах"</t>
  </si>
  <si>
    <t>Расходы бюджета городского округа Домодедово на осуществление инвестиций,</t>
  </si>
  <si>
    <t>капитальных вложений в объекты капитального строительства муниципальной собственности</t>
  </si>
  <si>
    <t xml:space="preserve"> и приобретение объектов недвижимого имущества в муниципальную собственность,</t>
  </si>
  <si>
    <t>Наименование объекта</t>
  </si>
  <si>
    <t>Всего:</t>
  </si>
  <si>
    <t>субсидии из бюджета Московской области</t>
  </si>
  <si>
    <t>бюджет городского округа Домодедово</t>
  </si>
  <si>
    <t>4.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</si>
  <si>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</si>
  <si>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Наименование категории</t>
  </si>
  <si>
    <t>Закупка товаров, работ и услуг для обеспечения государственных (муниципальных) нужд</t>
  </si>
  <si>
    <t>Дополнительное образование детей</t>
  </si>
  <si>
    <t>Мероприятия по организации отдыха детей в каникулярное время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</si>
  <si>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</si>
  <si>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</si>
  <si>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</si>
  <si>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Ремонт подъездов в многоквартирных домах</t>
  </si>
  <si>
    <t>Федеральный проект "Формирование комфортной городской среды"</t>
  </si>
  <si>
    <t>Справочно 
КБК</t>
  </si>
  <si>
    <t>Ремонт дворовых территорий</t>
  </si>
  <si>
    <t>Источники финансирования дефицита бюджета</t>
  </si>
  <si>
    <t>Пр</t>
  </si>
  <si>
    <t>Муниципальная программа "Управление имуществом и муниципальными финансами"</t>
  </si>
  <si>
    <t>1200000000</t>
  </si>
  <si>
    <t>1250000000</t>
  </si>
  <si>
    <t>1250100000</t>
  </si>
  <si>
    <t>Функционирование высшего должностного лица</t>
  </si>
  <si>
    <t>1250100110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</si>
  <si>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</si>
  <si>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Руководство и управление в сфере установленных функций органов местного самоуправления</t>
  </si>
  <si>
    <t>9500000000</t>
  </si>
  <si>
    <t>Председатель представительного органа местного самоуправления</t>
  </si>
  <si>
    <t>9500000010</t>
  </si>
  <si>
    <t>Расходы на содержание представительного органа муниципального образования</t>
  </si>
  <si>
    <t>9500000030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</si>
  <si>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</si>
  <si>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0200000000</t>
  </si>
  <si>
    <t>Муниципальная программа "Образование"</t>
  </si>
  <si>
    <t>0300000000</t>
  </si>
  <si>
    <t>0320000000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</si>
  <si>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</si>
  <si>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Муниципальная программа "Социальная защита населения"</t>
  </si>
  <si>
    <t>0400000000</t>
  </si>
  <si>
    <t>Подпрограмма "Социальная поддержка граждан"</t>
  </si>
  <si>
    <t>0410000000</t>
  </si>
  <si>
    <t>Муниципальная программа "Жилище"</t>
  </si>
  <si>
    <t>0900000000</t>
  </si>
  <si>
    <t>1000000000</t>
  </si>
  <si>
    <t>Создание административных комиссий, уполномоченных рассматривать дела об административных правонарушениях в сфере благоустройства за счет средств местного бюджета</t>
  </si>
  <si>
    <t>1230000000</t>
  </si>
  <si>
    <t>1230100000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</si>
  <si>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</si>
  <si>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Обеспечение деятельности администрации</t>
  </si>
  <si>
    <t>1250100120</t>
  </si>
  <si>
    <t>Взносы в общественные организации</t>
  </si>
  <si>
    <t>1250100870</t>
  </si>
  <si>
    <t>1500000000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</si>
  <si>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</si>
  <si>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</si>
  <si>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Основное мероприятие "Информационная инфраструктура"</t>
  </si>
  <si>
    <t>1520100000</t>
  </si>
  <si>
    <t>Развитие информационной инфраструктуры</t>
  </si>
  <si>
    <t>1520101150</t>
  </si>
  <si>
    <t>Основное мероприятие "Информационная безопасность"</t>
  </si>
  <si>
    <t>1520200000</t>
  </si>
  <si>
    <t>Информационная безопасность</t>
  </si>
  <si>
    <t>1520201160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</si>
  <si>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</si>
  <si>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финансового органа</t>
  </si>
  <si>
    <t>1250100160</t>
  </si>
  <si>
    <t>Обеспечение деятельности контрольно-счетной палаты</t>
  </si>
  <si>
    <t>9500000150</t>
  </si>
  <si>
    <t>Непрограммные расходы</t>
  </si>
  <si>
    <t>9900000000</t>
  </si>
  <si>
    <t>Резервный фонд администрации</t>
  </si>
  <si>
    <t>9900000060</t>
  </si>
  <si>
    <t>Резервный фонд на предупреждение и ликвидацию чрезвычайных ситуаций и последствий стихийных бедствий</t>
  </si>
  <si>
    <t>9900000070</t>
  </si>
  <si>
    <t>0310000000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</si>
  <si>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 за счет средств местного бюджета</t>
  </si>
  <si>
    <t>Основное мероприятие "Проведение социально значимых мероприятий"</t>
  </si>
  <si>
    <t>0411000000</t>
  </si>
  <si>
    <t>Иные расходы в области социальной политики</t>
  </si>
  <si>
    <t>0411000930</t>
  </si>
  <si>
    <t>1210000000</t>
  </si>
  <si>
    <t>Основное мероприятие "Управление имуществом, находящимся в муниципальной собственности, и выполнение кадастровых работ"</t>
  </si>
  <si>
    <t>1210200000</t>
  </si>
  <si>
    <t>1210200170</t>
  </si>
  <si>
    <t>Исполнение судебных актов</t>
  </si>
  <si>
    <t>Владение, пользование и распоряжение имуществом, находящимся в муниципальной собственности городского округа (Выполнение кадастровых работ в целях постановки на кадастровый учет объектов недвижимого имущества, поступающих в собственность городского округа Домодедово)</t>
  </si>
  <si>
    <t>1210200171</t>
  </si>
  <si>
    <t>Владение, пользование и распоряжение имуществом, находящимся в муниципальной собственности городского округа (Оплата услуг за начисление, взимание и учет платы за наем муниципального жилищного фонда)</t>
  </si>
  <si>
    <t>1210200172</t>
  </si>
  <si>
    <t>1210300000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</si>
  <si>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</si>
  <si>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Материально-техническое и организационное обеспечение деятельности старосты сельского населенного пункта</t>
  </si>
  <si>
    <t>1250101100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</si>
  <si>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</si>
  <si>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1250106070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</si>
  <si>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</si>
  <si>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1250106090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</si>
  <si>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</si>
  <si>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1300000000</t>
  </si>
  <si>
    <t>1310000000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</si>
  <si>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</si>
  <si>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1310100000</t>
  </si>
  <si>
    <t>1310100820</t>
  </si>
  <si>
    <t>Основное мероприятие "Организация создания и эксплуатации сети объектов наружной рекламы"</t>
  </si>
  <si>
    <t>1310700000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</si>
  <si>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</si>
  <si>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1310700660</t>
  </si>
  <si>
    <t>Подпрограмма "Молодежь Подмосковья"</t>
  </si>
  <si>
    <t>1340000000</t>
  </si>
  <si>
    <t>1340100000</t>
  </si>
  <si>
    <t>1340100770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</si>
  <si>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</si>
  <si>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1510000000</t>
  </si>
  <si>
    <t>1510200000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</si>
  <si>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</si>
  <si>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1800000000</t>
  </si>
  <si>
    <t>1870000000</t>
  </si>
  <si>
    <t>1870100000</t>
  </si>
  <si>
    <t>Расходы на обеспечение деятельности (оказание услуг) муниципальных учреждений в сфере строительства</t>
  </si>
  <si>
    <t>1870106030</t>
  </si>
  <si>
    <t>Оплата исполнительных листов, судебных издержек</t>
  </si>
  <si>
    <t>9900000080</t>
  </si>
  <si>
    <t>0800000000</t>
  </si>
  <si>
    <t>0820000000</t>
  </si>
  <si>
    <t>0820200000</t>
  </si>
  <si>
    <t>Осуществление мероприятий по обеспечению безопасности людей на водных объектах, охране их жизни и здоровья</t>
  </si>
  <si>
    <t>0830000000</t>
  </si>
  <si>
    <t>0830100000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</si>
  <si>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</si>
  <si>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0830100690</t>
  </si>
  <si>
    <t>0850000000</t>
  </si>
  <si>
    <t>0850100000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</si>
  <si>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</si>
  <si>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Организация и осуществление мероприятий по территориальной обороне и гражданской обороне</t>
  </si>
  <si>
    <t>0860000000</t>
  </si>
  <si>
    <t>0860100000</t>
  </si>
  <si>
    <t>Содержание и развитие муниципальных экстренных оперативных служб</t>
  </si>
  <si>
    <t>0860101020</t>
  </si>
  <si>
    <t>Подпрограмма "Профилактика преступлений и иных правонарушений"</t>
  </si>
  <si>
    <t>0810000000</t>
  </si>
  <si>
    <t>0810100000</t>
  </si>
  <si>
    <t>0810100320</t>
  </si>
  <si>
    <t>Основное мероприятие "Обеспечение деятельности общественных объединений правоохранительной направленности"</t>
  </si>
  <si>
    <t>0810200000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</si>
  <si>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</si>
  <si>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0810200780</t>
  </si>
  <si>
    <t>0810300000</t>
  </si>
  <si>
    <t>Реализация мероприятий по обеспечению общественного порядка и общественной безопасности</t>
  </si>
  <si>
    <t>0810300980</t>
  </si>
  <si>
    <t>0810400000</t>
  </si>
  <si>
    <t>Осуществление мероприятий в сфере профилактики правонарушений</t>
  </si>
  <si>
    <t>0810400900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</si>
  <si>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области"</t>
  </si>
  <si>
    <t>0810500000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</si>
  <si>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</si>
  <si>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0810500990</t>
  </si>
  <si>
    <t>0840000000</t>
  </si>
  <si>
    <t>0840100000</t>
  </si>
  <si>
    <t>0840100360</t>
  </si>
  <si>
    <t>Муниципальная программа "Развитие сельского хозяйства"</t>
  </si>
  <si>
    <t>0600000000</t>
  </si>
  <si>
    <t>0640000000</t>
  </si>
  <si>
    <t>0640100000</t>
  </si>
  <si>
    <t>0640160870</t>
  </si>
  <si>
    <t>Муниципальная программа "Предпринимательство"</t>
  </si>
  <si>
    <t>1100000000</t>
  </si>
  <si>
    <t>1140000000</t>
  </si>
  <si>
    <t>1140100000</t>
  </si>
  <si>
    <t>Муниципальная программа "Развитие и функционирование дорожно-транспортного комплекса"</t>
  </si>
  <si>
    <t>1400000000</t>
  </si>
  <si>
    <t>Подпрограмма "Пассажирский транспорт общего пользования"</t>
  </si>
  <si>
    <t>1410000000</t>
  </si>
  <si>
    <t>1410200000</t>
  </si>
  <si>
    <t>14102S1570</t>
  </si>
  <si>
    <t>Подпрограмма "Дороги Подмосковья"</t>
  </si>
  <si>
    <t>1420000000</t>
  </si>
  <si>
    <t>Основное мероприятие "Ремонт, капитальный ремонт сети автомобильных дорог, мостов и путепроводов местного значения"</t>
  </si>
  <si>
    <t>Мероприятия по обеспечению безопасности дорожного движения</t>
  </si>
  <si>
    <t>Муниципальная программа "Формирование современной комфортной городской среды"</t>
  </si>
  <si>
    <t>1700000000</t>
  </si>
  <si>
    <t>Подпрограмма "Комфортная городская среда"</t>
  </si>
  <si>
    <t>1710000000</t>
  </si>
  <si>
    <t>Основное мероприятие "Цифровое государственное управление"</t>
  </si>
  <si>
    <t>1520300000</t>
  </si>
  <si>
    <t>Цифровое государственное управление</t>
  </si>
  <si>
    <t>1520301170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</si>
  <si>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</si>
  <si>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 за счет средств местного бюджета</t>
  </si>
  <si>
    <t>Взносы на капитальный ремонт общего имущества многоквартирных домов</t>
  </si>
  <si>
    <t>1210200180</t>
  </si>
  <si>
    <t>1030000000</t>
  </si>
  <si>
    <t>0810700000</t>
  </si>
  <si>
    <t>Расходы на обеспечение деятельности (оказание услуг) муниципальных учреждений в сфере похоронного дела</t>
  </si>
  <si>
    <t>0810706250</t>
  </si>
  <si>
    <t>1720000000</t>
  </si>
  <si>
    <t>1720100000</t>
  </si>
  <si>
    <t>Охрана объектов растительного и животного мира и среды их обитания</t>
  </si>
  <si>
    <t>0620000000</t>
  </si>
  <si>
    <t>0620100000</t>
  </si>
  <si>
    <t>Муниципальная программа "Экология и окружающая среда"</t>
  </si>
  <si>
    <t>0700000000</t>
  </si>
  <si>
    <t>Подпрограмма "Развитие водохозяйственного комплекса"</t>
  </si>
  <si>
    <t>0720000000</t>
  </si>
  <si>
    <t>Основное мероприятие "Обеспечение безопасности гидротехнических сооружений и проведение мероприятий по берегоукреплению"</t>
  </si>
  <si>
    <t>0720100000</t>
  </si>
  <si>
    <t>Подпрограмма "Развитие лесного хозяйства"</t>
  </si>
  <si>
    <t>0740000000</t>
  </si>
  <si>
    <t>Основное мероприятие "Осуществление отдельных полномочий в области лесных отношений"</t>
  </si>
  <si>
    <t>0740100000</t>
  </si>
  <si>
    <t>0310200000</t>
  </si>
  <si>
    <t>0420000000</t>
  </si>
  <si>
    <t>1830000000</t>
  </si>
  <si>
    <t>Основное мероприятие "Финансовое обеспечение деятельности образовательных организаций"</t>
  </si>
  <si>
    <t>Капитальные вложения в объекты общего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</si>
  <si>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</si>
  <si>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Молодежная политика</t>
  </si>
  <si>
    <t>Расходы на обеспечение деятельности (оказание услуг) муниципальных учреждений в сфере молодежной политики</t>
  </si>
  <si>
    <t>Обеспечение деятельности прочих учреждений образования</t>
  </si>
  <si>
    <t>0220000000</t>
  </si>
  <si>
    <t>Основное мероприятие "Обеспечение выполнения функций муниципальных музеев"</t>
  </si>
  <si>
    <t>0220100000</t>
  </si>
  <si>
    <t>Расходы на обеспечение деятельности (оказание услуг) муниципальных учреждений - музеи, галереи</t>
  </si>
  <si>
    <t>0220106130</t>
  </si>
  <si>
    <t>0230000000</t>
  </si>
  <si>
    <t>Основное мероприятие "Организация библиотечного обслуживания населения муниципальными библиотеками Московской области"</t>
  </si>
  <si>
    <t>0230100000</t>
  </si>
  <si>
    <t>Расходы на обеспечение деятельности (оказание услуг) муниципальных учреждений - библиотеки</t>
  </si>
  <si>
    <t>0230106100</t>
  </si>
  <si>
    <t>Расходы на обеспечение деятельности (оказание услуг) муниципальных учреждений - культурно-досуговые учреждения</t>
  </si>
  <si>
    <t>0280000000</t>
  </si>
  <si>
    <t>0280100000</t>
  </si>
  <si>
    <t>0280100130</t>
  </si>
  <si>
    <t>Мероприятия в сфере культуры</t>
  </si>
  <si>
    <t>Расходы на обеспечение деятельности (оказание услуг) муниципальных учреждений - парк культуры и отдыха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</si>
  <si>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</si>
  <si>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Предоставление доплаты за выслугу лет к трудовой пенсии муниципальным служащим за счет средств местного бюджета</t>
  </si>
  <si>
    <t>9900001120</t>
  </si>
  <si>
    <t>Муниципальная программа "Здравоохранение"</t>
  </si>
  <si>
    <t>0100000000</t>
  </si>
  <si>
    <t>Подпрограмма "Финансовое обеспечение системы организации медицинской помощи"</t>
  </si>
  <si>
    <t>0150000000</t>
  </si>
  <si>
    <t>Иные расходы в области социальной политики (Выплата единовременной материальной помощи гражданам возрастной группы рождения с 22.06.1927 г. по 03.09.1945 г. и труженикам тыла, зарегистрированных по месту жительства на территории городского округа Домодедово по состоянию на 30 марта 2016 года)</t>
  </si>
  <si>
    <t>0411000931</t>
  </si>
  <si>
    <t>Иные расходы в области социальной политики (Единовременная материальная помощь участникам ВОВ ко Дню Победы)</t>
  </si>
  <si>
    <t>0411000935</t>
  </si>
  <si>
    <t>Иные расходы в области социальной политики (Единовременная материальная помощь гражданам, находящимся в трудной жизненной ситуации)</t>
  </si>
  <si>
    <t>Иные расходы в области социальной политики (Единовременная материальная помощь гражданам по медицинским показаниям)</t>
  </si>
  <si>
    <t>Иные расходы в области социальной политики (Единовременная материальная помощь инвалидам всех категорий)</t>
  </si>
  <si>
    <t>Иные расходы в области социальной политики (Проведение подписки на периодические печатные издания малоимущим гражданам)</t>
  </si>
  <si>
    <t>Иные расходы в области социальной политики (Меры социальной поддержки по зубопротезированию отдельным категориям граждан)</t>
  </si>
  <si>
    <t>0630000000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</si>
  <si>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</si>
  <si>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0930000000</t>
  </si>
  <si>
    <t>0930100000</t>
  </si>
  <si>
    <t>0930160820</t>
  </si>
  <si>
    <t>Физическая культура</t>
  </si>
  <si>
    <t>Муниципальная программа "Спорт"</t>
  </si>
  <si>
    <t>0500000000</t>
  </si>
  <si>
    <t>Подпрограмма "Развитие физической культуры и спорта"</t>
  </si>
  <si>
    <t>0510000000</t>
  </si>
  <si>
    <t>0510100000</t>
  </si>
  <si>
    <t>0510100570</t>
  </si>
  <si>
    <t>Расходы на обеспечение деятельности (оказание услуг) муниципальных учреждений в сфере физической культуры и спорта</t>
  </si>
  <si>
    <t>0510106140</t>
  </si>
  <si>
    <t>Расходы на обеспечение деятельности (оказание услуг) муниципальных учреждений в сфере информационной политики</t>
  </si>
  <si>
    <t>Обслуживание государственного (муниципального) внутреннего долга</t>
  </si>
  <si>
    <t>Итого</t>
  </si>
  <si>
    <t>(тыс. руб.)</t>
  </si>
  <si>
    <t>Объем финансирования</t>
  </si>
  <si>
    <t xml:space="preserve">Объем финансирования </t>
  </si>
  <si>
    <t>0240000000</t>
  </si>
  <si>
    <t>Сумма (тыс. руб.)</t>
  </si>
  <si>
    <t>Организация и осуществление мероприятий по мобилизационной подготовке</t>
  </si>
  <si>
    <t>1250100720</t>
  </si>
  <si>
    <t>1140101230</t>
  </si>
  <si>
    <t>1030500000</t>
  </si>
  <si>
    <t>1030500190</t>
  </si>
  <si>
    <t>Основное мероприятие "Благоустройство общественных территорий муниципальных образований Московской области"</t>
  </si>
  <si>
    <t>1710100000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</si>
  <si>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</si>
  <si>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Основное мероприятие "Обеспечение функций культурно-досуговых учреждений"</t>
  </si>
  <si>
    <t>Другие вопросы в области культуры, кинематографии</t>
  </si>
  <si>
    <t>Подпрограмма "Подготовка спортивного резерва"</t>
  </si>
  <si>
    <t>Итого по непрограммным расходам</t>
  </si>
  <si>
    <t>Итого по муниципальным программам</t>
  </si>
  <si>
    <t>Код дохода</t>
  </si>
  <si>
    <t>Наименование кода дохода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</si>
  <si>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</si>
  <si>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</si>
  <si>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</si>
  <si>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</si>
  <si>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</si>
  <si>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</si>
  <si>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</si>
  <si>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1 01 02 020 01 0000 110</t>
  </si>
  <si>
    <t>1 01 02 030 01 0000 110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</si>
  <si>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</si>
  <si>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</si>
  <si>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</si>
  <si>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</si>
  <si>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</si>
  <si>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</si>
  <si>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</si>
  <si>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</si>
  <si>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</si>
  <si>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</si>
  <si>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</si>
  <si>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</si>
  <si>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</si>
  <si>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</si>
  <si>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</si>
  <si>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</si>
  <si>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</si>
  <si>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</si>
  <si>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</si>
  <si>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</si>
  <si>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</si>
  <si>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</si>
  <si>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</si>
  <si>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</si>
  <si>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</si>
  <si>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</si>
  <si>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</si>
  <si>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</si>
  <si>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</si>
  <si>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</si>
  <si>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</si>
  <si>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</si>
  <si>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</si>
  <si>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</si>
  <si>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</si>
  <si>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</si>
  <si>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</si>
  <si>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</si>
  <si>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</si>
  <si>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</si>
  <si>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</si>
  <si>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</si>
  <si>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</si>
  <si>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</si>
  <si>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</si>
  <si>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</si>
  <si>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</si>
  <si>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</si>
  <si>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</si>
  <si>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</si>
  <si>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</si>
  <si>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</si>
  <si>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</si>
  <si>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</si>
  <si>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1 14 00 000 00 0000 000</t>
  </si>
  <si>
    <t>ДОХОДЫ ОТ ПРОДАЖИ МАТЕРИАЛЬНЫХ И НЕМАТЕРИАЛЬНЫХ АКТИВОВ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</si>
  <si>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</si>
  <si>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</si>
  <si>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</si>
  <si>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</si>
  <si>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</si>
  <si>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</si>
  <si>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1 14 13 000 00 0000 000</t>
  </si>
  <si>
    <t>Доходы от приватизации имущества, находящегося в государственной и муниципальной собственности</t>
  </si>
  <si>
    <t>1 14 13 040 04 0000 410</t>
  </si>
  <si>
    <t>1 16 00 000 00 0000 000</t>
  </si>
  <si>
    <t>ШТРАФЫ, САНКЦИИ, ВОЗМЕЩЕНИЕ УЩЕРБА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</si>
  <si>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</si>
  <si>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1 17 00 000 00 0000 000</t>
  </si>
  <si>
    <t>ПРОЧИЕ НЕНАЛОГОВЫЕ ДОХОДЫ</t>
  </si>
  <si>
    <t>1 17 05 000 00 0000 180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</si>
  <si>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</si>
  <si>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</si>
  <si>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</si>
  <si>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</si>
  <si>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</si>
  <si>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</si>
  <si>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</si>
  <si>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2 02 30 000 00 0000 150</t>
  </si>
  <si>
    <t>Субвенции бюджетам бюджетной системы Российской Федерации</t>
  </si>
  <si>
    <t xml:space="preserve">ИТОГО 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</si>
  <si>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</si>
  <si>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Получение бюджетных кредитов из других бюджетов бюджетной системы Российской Федерации в валюте Российской Федерации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</si>
  <si>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</si>
  <si>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</si>
  <si>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бюджетом городского округа кредитов  из других бюджетов бюджетной системы Российской Федерации в валюте Российской Федерации</t>
  </si>
  <si>
    <t>Бюджетные кредиты, полученные из других бюджетов бюджетной системы РФ  бюджетами городских округов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</si>
  <si>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</si>
  <si>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Подпрограмма "Обеспечение мероприятий гражданской обороны на территории муниципального образования Московской области"</t>
  </si>
  <si>
    <t>Подпрограмма "Обеспечение пожарной безопасности на территории муниципального образования Московской области"</t>
  </si>
  <si>
    <t>0810762820</t>
  </si>
  <si>
    <t>0810772820</t>
  </si>
  <si>
    <t>Подпрограмма "Комплексное развитие сельских территорий"</t>
  </si>
  <si>
    <t>Организация и проведение официальных физкультурно-оздоровительных и спортивных мероприятий</t>
  </si>
  <si>
    <t>Поступления доходов в бюджет "Городской округ Домодедово Московской области"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</si>
  <si>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</si>
  <si>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Всего, в т.ч.</t>
  </si>
  <si>
    <t>Расходы для осуществления полномочий по вопросам местного значения</t>
  </si>
  <si>
    <t>Расходы для осуществления отдельных государственных полномочий</t>
  </si>
  <si>
    <t>Гражданская оборона</t>
  </si>
  <si>
    <t>Проведение мероприятий по комплексной борьбе с борщевиком Сосновского</t>
  </si>
  <si>
    <t>0620101280</t>
  </si>
  <si>
    <t>0750000000</t>
  </si>
  <si>
    <t>Расходы на эксплуатацию, мониторинг и проведение текущего ремонта гидротехнических сооружений, находящихся в собственности муниципального образования, включая разработку необходимой для эксплуатации документации</t>
  </si>
  <si>
    <t>0720101440</t>
  </si>
  <si>
    <t>Код главы</t>
  </si>
  <si>
    <t>000</t>
  </si>
  <si>
    <t>1003 09 1 01 00240</t>
  </si>
  <si>
    <t>Приложение № 8</t>
  </si>
  <si>
    <t>0260000000</t>
  </si>
  <si>
    <t>0260100000</t>
  </si>
  <si>
    <t>0260106260</t>
  </si>
  <si>
    <t>Периодическая печать и издательства</t>
  </si>
  <si>
    <t>Приложение № 1</t>
  </si>
  <si>
    <t>1 01 02 080 01 0000 110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</si>
  <si>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</si>
  <si>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</si>
  <si>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</si>
  <si>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</si>
  <si>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</si>
  <si>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</si>
  <si>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</si>
  <si>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</si>
  <si>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</si>
  <si>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</si>
  <si>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</si>
  <si>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</si>
  <si>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</si>
  <si>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</si>
  <si>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</si>
  <si>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</si>
  <si>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</si>
  <si>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</si>
  <si>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</si>
  <si>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</si>
  <si>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</si>
  <si>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</si>
  <si>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</si>
  <si>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</si>
  <si>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</si>
  <si>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</si>
  <si>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</si>
  <si>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</si>
  <si>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</si>
  <si>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</si>
  <si>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1 16 07 000 00 0000 140</t>
  </si>
  <si>
    <t>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</si>
  <si>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</si>
  <si>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1 17 05 040 04 0000 180</t>
  </si>
  <si>
    <t>Прочие неналоговые доходы бюджетов городских округов</t>
  </si>
  <si>
    <t>2 02 25 304 00 0000 150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</si>
  <si>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</si>
  <si>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2 02 25 519 00 0000 150</t>
  </si>
  <si>
    <t>Субсидии бюджетам на поддержку отрасли культуры</t>
  </si>
  <si>
    <t>2 02 25 555 00 0000 150</t>
  </si>
  <si>
    <t>Субсидии бюджетам на реализацию программ формирования современной городской среды</t>
  </si>
  <si>
    <t>2 02 27 112 00 0000 150</t>
  </si>
  <si>
    <t>2 02 29 999 00 0000 150</t>
  </si>
  <si>
    <t>Прочие субсидии</t>
  </si>
  <si>
    <t>2 02 30 024 00 0000 150</t>
  </si>
  <si>
    <t>Субвенции местным бюджетам на выполнение передаваемых полномочий субъектов Российской Федерации</t>
  </si>
  <si>
    <t>2 02 30 029 00 0000 150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</si>
  <si>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</si>
  <si>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2 02 35 082 00 0000 150</t>
  </si>
  <si>
    <t>2 02 35 120 00 0000 150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</si>
  <si>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</si>
  <si>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2 02 35 176 00 0000 150</t>
  </si>
  <si>
    <t>2 02 39 999 00 0000 150</t>
  </si>
  <si>
    <t>Прочие субвенции</t>
  </si>
  <si>
    <t>0450000000</t>
  </si>
  <si>
    <t>Иные расходы (Муниципальные гарантии городского округа Домодедово)</t>
  </si>
  <si>
    <t>990000400Г</t>
  </si>
  <si>
    <t>0740162050</t>
  </si>
  <si>
    <t>Подпрограмма "Развитие потребительского рынка и услуг на территории муниципального образования Московской области"</t>
  </si>
  <si>
    <t>Выполнения комплексных кадастровых работ и утверждение карты-плана территории</t>
  </si>
  <si>
    <t>1210200790</t>
  </si>
  <si>
    <t>Организация наружного освещения</t>
  </si>
  <si>
    <t>1720101480</t>
  </si>
  <si>
    <t>1720106242</t>
  </si>
  <si>
    <t>0310100000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</si>
  <si>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</si>
  <si>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Мероприятия в сфере образования</t>
  </si>
  <si>
    <t>02301L5198</t>
  </si>
  <si>
    <t>Денежные выплаты почетным гражданам</t>
  </si>
  <si>
    <t>Поддержка организаций (предприятий), не являющихся государственными (муниципальными) учреждениями, на реализацию проектов в сфере физической культуры и спорта</t>
  </si>
  <si>
    <t>0510101270</t>
  </si>
  <si>
    <t>Приложение № 5</t>
  </si>
  <si>
    <t>Приложение № 7</t>
  </si>
  <si>
    <t>Общеобразовательная школа на 550 мест по адресу: Московская область, г.о. Домодедово, мкр. Барыбино, ул. Макаренко (ПИР и строительство)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</si>
  <si>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</si>
  <si>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Основное мероприятие "Организация транспортного обслуживания населения"</t>
  </si>
  <si>
    <t>Основное мероприятие "Реализация мероприятий в области мелиорации земель сельскохозяйственного назначения"</t>
  </si>
  <si>
    <t>Устройство систем наружного освещения в рамках реализации проекта "Светлый город"</t>
  </si>
  <si>
    <t>1330000000</t>
  </si>
  <si>
    <t>Другие вопросы в области охраны окружающей среды</t>
  </si>
  <si>
    <t>Основное мероприятие "Обеспечение функций муниципальных организаций дополнительного образования сферы культуры"</t>
  </si>
  <si>
    <t>Защита населения и территории от чрезвычайных ситуаций природного и техногенного характера, пожарная безопасность</t>
  </si>
  <si>
    <t>Основное мероприятие "Организация строительства (реконструкции) объектов общего образования"</t>
  </si>
  <si>
    <t>1830200000</t>
  </si>
  <si>
    <t>18302S4260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</si>
  <si>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</si>
  <si>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</si>
  <si>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</si>
  <si>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</si>
  <si>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</si>
  <si>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</si>
  <si>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</si>
  <si>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</si>
  <si>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</si>
  <si>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</si>
  <si>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</si>
  <si>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Объем привлечения средств в 2025 году (тыс.руб.)</t>
  </si>
  <si>
    <t>2025 год</t>
  </si>
  <si>
    <t>Муниципальная программа "Культура и туризм"</t>
  </si>
  <si>
    <t>Основное мероприятие "Иные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области"</t>
  </si>
  <si>
    <t>0450300000</t>
  </si>
  <si>
    <t>0450360680</t>
  </si>
  <si>
    <t>Основное мероприятие "Мероприятия, реализуемые в целях создания условий для реализации полномочий органов местного самоуправления"</t>
  </si>
  <si>
    <t>1250300000</t>
  </si>
  <si>
    <t>1250300830</t>
  </si>
  <si>
    <t>Подпрограмма "Создание условий для обеспечения комфортного проживания жителей, в том числе в многоквартирных домах на территории Московской области"</t>
  </si>
  <si>
    <t>Основное мероприятие "Обеспечение комфортной среды проживания на территории муниципального образования Московской области"</t>
  </si>
  <si>
    <t>Cоздание административных комиссий, уполномоченных рассматривать дела об административных правонарушениях в сфере благоустройства</t>
  </si>
  <si>
    <t>1720162670</t>
  </si>
  <si>
    <t>1720172670</t>
  </si>
  <si>
    <t>0310162140</t>
  </si>
  <si>
    <t>0310172140</t>
  </si>
  <si>
    <t>Подпрограмма "Эффективное управление имущественным комплексом"</t>
  </si>
  <si>
    <t>1210400000</t>
  </si>
  <si>
    <t>1210400130</t>
  </si>
  <si>
    <t>Обеспечение деятельности муниципальных казенных учреждений в сфере закупок товаров, работ, услуг</t>
  </si>
  <si>
    <t>1250101680</t>
  </si>
  <si>
    <t>1360000000</t>
  </si>
  <si>
    <t>1360400000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</si>
  <si>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</si>
  <si>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1360451200</t>
  </si>
  <si>
    <t>1530000000</t>
  </si>
  <si>
    <t>1530100000</t>
  </si>
  <si>
    <t>1530106190</t>
  </si>
  <si>
    <t>Иные расходы (Нераспределенный резерв средств на обеспечение участия в государственных программах Московской области)</t>
  </si>
  <si>
    <t>9900004002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</si>
  <si>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области"</t>
  </si>
  <si>
    <t>Основное мероприятие "Накопление, хранение и использование в целях гражданской обороны запасов материально-технических, продовольственных, медицинских и иных средств"</t>
  </si>
  <si>
    <t>0830200000</t>
  </si>
  <si>
    <t>0830200700</t>
  </si>
  <si>
    <t>Основное мероприятие «Развитие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ситуаций»</t>
  </si>
  <si>
    <t>0830300000</t>
  </si>
  <si>
    <t>0830300670</t>
  </si>
  <si>
    <t>0820200340</t>
  </si>
  <si>
    <t>0820300000</t>
  </si>
  <si>
    <t>0820300340</t>
  </si>
  <si>
    <t>Подпрограмма "Обеспечение безопасности населения на водных объектах, расположенных на территории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</si>
  <si>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</si>
  <si>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0850100730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</si>
  <si>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экстремизма"</t>
  </si>
  <si>
    <t>Основное мероприятие "Повышение степени пожарной безопасности на территории муниципального образования Московской области"</t>
  </si>
  <si>
    <t>Подпрограмма "Обеспечение эпизоотического и ветеринарно-санитарного благополучия и развитие государственной ветеринарной службы"</t>
  </si>
  <si>
    <t>Основное мероприятие "Сохранение ветеринарно-санитарного благополучия"</t>
  </si>
  <si>
    <t>Основное мероприятие "Обеспечение доступности торгового обслуживания в сельских населенных пунктах"</t>
  </si>
  <si>
    <t>0630300000</t>
  </si>
  <si>
    <t>Частичная компенсация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</t>
  </si>
  <si>
    <t>06303S1100</t>
  </si>
  <si>
    <t>1410200280</t>
  </si>
  <si>
    <t>1420400000</t>
  </si>
  <si>
    <t>Подпрограмма "Повышение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услуг"</t>
  </si>
  <si>
    <t>Основное мероприятие "Развитие похоронного дела"</t>
  </si>
  <si>
    <t>Основное мероприятие "Развитие потребительского рынка на территории муниципального образования Московской области"</t>
  </si>
  <si>
    <t>1720300000</t>
  </si>
  <si>
    <t>Подпрограмма "Объекты теплоснабжения, инженерные коммуникации"</t>
  </si>
  <si>
    <t>Подпрограмма "Вовлечение в оборот земель сельскохозяйственного назначения и развитие мелиорации"</t>
  </si>
  <si>
    <t>Подпрограмма "Ликвидация накопленного вреда окружающей среде"</t>
  </si>
  <si>
    <t>Основное мероприятие "Финансовое обеспечение расходов, направленных на осуществление полномочий в области обращения с отходами"</t>
  </si>
  <si>
    <t>0750100000</t>
  </si>
  <si>
    <t>0750101460</t>
  </si>
  <si>
    <t>Содержание мест захоронения</t>
  </si>
  <si>
    <t>0810700590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</si>
  <si>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</si>
  <si>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Содержание территорий в нормативном состоянии</t>
  </si>
  <si>
    <t>1720100620</t>
  </si>
  <si>
    <t>Расходы на обеспечение деятельности (оказание услуг) муниципальных учреждений в сфере благоустройства (МКУ/МБУ/МАУ)</t>
  </si>
  <si>
    <t>Основное мероприятие "Ликвидация последствий засорения водных объектов"</t>
  </si>
  <si>
    <t>0720300000</t>
  </si>
  <si>
    <t>Организация мероприятий по устранению загрязнения водных объектов</t>
  </si>
  <si>
    <t>0720301710</t>
  </si>
  <si>
    <t>0310106050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</si>
  <si>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</si>
  <si>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0310162010</t>
  </si>
  <si>
    <t>0310162020</t>
  </si>
  <si>
    <t>Обеспечение подвоза обучающихся к месту обучения в муниципальные общеобразовательные организации</t>
  </si>
  <si>
    <t>0310102270</t>
  </si>
  <si>
    <t>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</si>
  <si>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0310262230</t>
  </si>
  <si>
    <t>0340000000</t>
  </si>
  <si>
    <t>0340100000</t>
  </si>
  <si>
    <t>0340100950</t>
  </si>
  <si>
    <t>Подпрограмма "Развитие образования в сфере культуры"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</si>
  <si>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</si>
  <si>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Основное мероприятие "Финансовое обеспечение деятельности организаций дополнительного образования"</t>
  </si>
  <si>
    <t>0320200000</t>
  </si>
  <si>
    <t>0320206060</t>
  </si>
  <si>
    <t>0320400000</t>
  </si>
  <si>
    <t>0320400940</t>
  </si>
  <si>
    <t>Основное мероприятие "Вовлечение молодежи в общественную жизнь"</t>
  </si>
  <si>
    <t>1360100000</t>
  </si>
  <si>
    <t>1360106020</t>
  </si>
  <si>
    <t>0340100130</t>
  </si>
  <si>
    <t>0340106080</t>
  </si>
  <si>
    <t>Подпрограмма " Развитие системы отдыха и оздоровления детей"</t>
  </si>
  <si>
    <t>Основное мероприятие "Мероприятия по организации отдыха детей в каникулярное время"</t>
  </si>
  <si>
    <t>0420300000</t>
  </si>
  <si>
    <t>04203S2190</t>
  </si>
  <si>
    <t>Подпрограмма "Развитие музейного дела"</t>
  </si>
  <si>
    <t>Подпрограмма "Развитие библиотечного дела"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</si>
  <si>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</si>
  <si>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</si>
  <si>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0240400000</t>
  </si>
  <si>
    <t>0240400500</t>
  </si>
  <si>
    <t>0240406110</t>
  </si>
  <si>
    <t>0240600000</t>
  </si>
  <si>
    <t>0240606170</t>
  </si>
  <si>
    <t>0411500000</t>
  </si>
  <si>
    <t>0411500840</t>
  </si>
  <si>
    <t>0150200000</t>
  </si>
  <si>
    <t>0150200420</t>
  </si>
  <si>
    <t>Основное мероприятие "Социальная поддержка отдельных категорий граждан и почетных граждан Московской области"</t>
  </si>
  <si>
    <t>0410900000</t>
  </si>
  <si>
    <t>Оказание мер социальной поддержки и социальной помощи гражданам</t>
  </si>
  <si>
    <t>0410900920</t>
  </si>
  <si>
    <t>0410900921</t>
  </si>
  <si>
    <t>0410900922</t>
  </si>
  <si>
    <t>0410900923</t>
  </si>
  <si>
    <t>0410900924</t>
  </si>
  <si>
    <t>0410900925</t>
  </si>
  <si>
    <t>Подпрограмма "Обеспечение доступности для инвалидов и маломобильных групп населения объектов инфраструктуры и услуг"</t>
  </si>
  <si>
    <t>0470000000</t>
  </si>
  <si>
    <t>Основное мероприятие "Обеспечение доступности для инвалидов и маломобильных групп населения объектов инфраструктуры (за исключением сфер культуры, образования, спорта)"</t>
  </si>
  <si>
    <t>0470100000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</si>
  <si>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</si>
  <si>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0470101770</t>
  </si>
  <si>
    <t>Подпрограмма "Обеспечение жильем отдельных категорий граждан за счет средств федерального бюджета"</t>
  </si>
  <si>
    <t>0960000000</t>
  </si>
  <si>
    <t>0960200000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</si>
  <si>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</si>
  <si>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Подпрограмма "Эффективное местное самоуправление"</t>
  </si>
  <si>
    <t>Основное мероприятие "Практики инициативного бюджетирования"</t>
  </si>
  <si>
    <t>1330200000</t>
  </si>
  <si>
    <t>Спорт высших достижений</t>
  </si>
  <si>
    <t>0520000000</t>
  </si>
  <si>
    <t>Основное мероприятие "Подготовка спортивных сборных команд"</t>
  </si>
  <si>
    <t>0520100000</t>
  </si>
  <si>
    <t>Расходы на обеспечение деятельности (оказание услуг) муниципальных учреждений по подготовке спортивных сборных команд и спортивного резерва</t>
  </si>
  <si>
    <t>0520106150</t>
  </si>
  <si>
    <t>1360106180</t>
  </si>
  <si>
    <t>Подпрограмма "Управление муниципальным долгом"</t>
  </si>
  <si>
    <t>Основное мероприятие "Реализация мероприятий в рамках управления муниципальным долгом"</t>
  </si>
  <si>
    <t>1230100800</t>
  </si>
  <si>
    <t>Объем погашения в 2025 году (тыс.руб.)</t>
  </si>
  <si>
    <t>Обеспечение деятельности муниципальных центров управления регионом</t>
  </si>
  <si>
    <t>1250101670</t>
  </si>
  <si>
    <t>0820100000</t>
  </si>
  <si>
    <t>0820101850</t>
  </si>
  <si>
    <t>0810100300</t>
  </si>
  <si>
    <t>Приобретение оборудования (материалов), наглядных пособий и оснащение для использования при проведении тренировок на объектах с массовым пребыванием людей</t>
  </si>
  <si>
    <t>0810100310</t>
  </si>
  <si>
    <t>0810300300</t>
  </si>
  <si>
    <t>Муниципальная программа "Переселение граждан из аварийного жилищного фонда"</t>
  </si>
  <si>
    <t>1900000000</t>
  </si>
  <si>
    <t>Муниципальная программа "Цифровое муниципальное образование"</t>
  </si>
  <si>
    <t>Информирование населения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</si>
  <si>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Муниципальная программа "Безопасность и обеспечение безопасности жизнедеятельности населения"</t>
  </si>
  <si>
    <t>Оборудование и (или) модернизация социально 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укрепленности (закупка товаров, работ, услуг)</t>
  </si>
  <si>
    <t>Муниципальная программа "Развитие инженерной инфраструктуры, энергоэффективности и отрасли обращения с отходами"</t>
  </si>
  <si>
    <t>Основное мероприятие "Создание резервов материальных ресурсов для ликвидации чрезвычайных ситуаций муниципального характера на территории Московской области"</t>
  </si>
  <si>
    <t>Создание и ремонт пешеходных коммуникаций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</si>
  <si>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</si>
  <si>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>1 01 02 140 01 0000 110</t>
  </si>
  <si>
    <t>Предоставление муниципальных гарантий на пополнение оборотных средств</t>
  </si>
  <si>
    <t>нет</t>
  </si>
  <si>
    <t>2026 год</t>
  </si>
  <si>
    <t>Единая субвенция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</si>
  <si>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1210365900</t>
  </si>
  <si>
    <t>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 за счет средств местного бюджета</t>
  </si>
  <si>
    <t>1210375900</t>
  </si>
  <si>
    <t>Подпрограмма "Обеспечение мероприятий по переселению граждан из аварийного жилищного фонда в Московской области, признанного таковым после 1 января 2017 года"</t>
  </si>
  <si>
    <t>1940000000</t>
  </si>
  <si>
    <t>Основное мероприятие "Переселение граждан из аварийного жилищного фонда в Московской области, признанного таковым после 1 января 2017 года"</t>
  </si>
  <si>
    <t>1940100000</t>
  </si>
  <si>
    <t>Обеспечение мероприятий по переселению граждан из аварийного жилищного фонда, признанного таковым после 1 января 2017 года</t>
  </si>
  <si>
    <t>19401S9605</t>
  </si>
  <si>
    <t>1030200000</t>
  </si>
  <si>
    <t>Изготовление и установка стел</t>
  </si>
  <si>
    <t>17101S0280</t>
  </si>
  <si>
    <t>Модернизация детских игровых площадок, установленных ранее с привлечением средств бюджета Московской области</t>
  </si>
  <si>
    <t>1720101930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</si>
  <si>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</si>
  <si>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Реализация на территориях муниципальных образований проектов граждан, сформированных в рамках практик инициативного бюджетирования</t>
  </si>
  <si>
    <t>13302S3050</t>
  </si>
  <si>
    <t>Основное мероприятие "Подготовка спортивного резерва учреждениями, реализующими дополнительные образовательные программы спортивной подготовки"</t>
  </si>
  <si>
    <t>0520200000</t>
  </si>
  <si>
    <t>1 01 02 130 01 0000 110</t>
  </si>
  <si>
    <t>1 05 07 000 01 0000 110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</si>
  <si>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</si>
  <si>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1 05 07 000 01 1000 110</t>
  </si>
  <si>
    <t>Налог, взимаемый в связи с применением специального налогового режима "Автоматизированная упрощенная система налогообложения" (сумма платежа (перерасчеты, недоимка и задолженность по соответствующему платежу, в том числе по отмененному)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</si>
  <si>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</si>
  <si>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</si>
  <si>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</si>
  <si>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</si>
  <si>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1 16 10 000 00 0000 140</t>
  </si>
  <si>
    <t>Платежи в целях возмещения причиненного ущерба (убытков)</t>
  </si>
  <si>
    <t>1 16 10 030 04 0000 140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</si>
  <si>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</si>
  <si>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на 2026 год </t>
  </si>
  <si>
    <t>Объем привлечения средств в 2026 году (тыс.руб.)</t>
  </si>
  <si>
    <t>городского округа Домодедово по возможным гарантийным случаям в 2024 году и плановом периоде 2025 и 2026 годов</t>
  </si>
  <si>
    <t>Подпрограмма "Развитие малого и среднего предпринимательства"</t>
  </si>
  <si>
    <t>1130000000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</si>
  <si>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</si>
  <si>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1130200000</t>
  </si>
  <si>
    <t>Содействие развитию малого и среднего предпринимательства</t>
  </si>
  <si>
    <t>1130200750</t>
  </si>
  <si>
    <t>0310163180</t>
  </si>
  <si>
    <t>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</si>
  <si>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0310262090</t>
  </si>
  <si>
    <t>Основное мероприятие "Обеспечение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экзамена"</t>
  </si>
  <si>
    <t>0310400000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</si>
  <si>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</si>
  <si>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0310463190</t>
  </si>
  <si>
    <t>5.</t>
  </si>
  <si>
    <t>6.</t>
  </si>
  <si>
    <t>7.</t>
  </si>
  <si>
    <t>0502 10 3 02 S4080</t>
  </si>
  <si>
    <t>Тепловая сеть котельной "Авиационная", г. Домодедово, мкр.Авиационный, ул.Королева (в т.ч. ПИР)</t>
  </si>
  <si>
    <t>Тепловая сеть котельной г. Домодедово, мкр. Центральный: "25 лет Октября", ул. Корнеева, ул. Каширское шоссе; (в т.ч. ПИР)</t>
  </si>
  <si>
    <t>Тепловая сеть котельной "25 лет Октября", г. Домодедово, мкр. Центральный, ул. Корнеева (в т.ч. ПИР)</t>
  </si>
  <si>
    <t>Основное мероприятие "Создание условий для реализации государственных полномочий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помещений"</t>
  </si>
  <si>
    <t>Муниципальная программа "Строительство и капитальный ремонт объектов социальной инфраструктуры"</t>
  </si>
  <si>
    <t>Подпрограмма "Обеспечение мероприятий по защите населения и территорий от чрезвычайных ситуаций"</t>
  </si>
  <si>
    <t>Основное мероприятие "Развитие и эксплуатация Системы-112"</t>
  </si>
  <si>
    <t>Содержание и развитие Системы-112</t>
  </si>
  <si>
    <t>Основное мероприятие "Реализация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характера"</t>
  </si>
  <si>
    <t>Основное мероприятие "Строительство, реконструкция, капитальный ремонт сетей водоснабжения, водоотведения, теплоснабжения на территории муниципальных образований Московской области"</t>
  </si>
  <si>
    <t>Подпрограмма "Строительство (реконструкция), капитальный ремонт объектов образования"</t>
  </si>
  <si>
    <t>Основное мероприятие "Организация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медиасообществ"</t>
  </si>
  <si>
    <t>1340200000</t>
  </si>
  <si>
    <t>1340201510</t>
  </si>
  <si>
    <t>Основное мероприятие "Развитие мер социальной поддержки, премирование медицинских работников"</t>
  </si>
  <si>
    <t>Основное мероприятие "Оказание государственной поддержки по обеспечению жильем отдельных категорий граждан из числа ветеранов и инвалидов боевых действий и членов их семей, инвалидов и семей, имеющих детей-инвалидов"</t>
  </si>
  <si>
    <t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</si>
  <si>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Объем погашения в 2026 году (тыс.руб.)</t>
  </si>
  <si>
    <t>Комитет по культуре, делам молодежи и спорту администрации городского округа Домодедово</t>
  </si>
  <si>
    <t>Администрация городского округа Домодедово Московской области</t>
  </si>
  <si>
    <t>Совет депутатов городского округа Домодедово Московской области</t>
  </si>
  <si>
    <t>Счетная палата городского округа Домодедово Московской области</t>
  </si>
  <si>
    <t>Финансовое управление Администрации городского округа Домодедово Московской области</t>
  </si>
  <si>
    <t>Управление образования администрации городского округа Домодедово Московской области</t>
  </si>
  <si>
    <t>Комитет по управлению имуществом Администрации городского округа Домодедово Московской области</t>
  </si>
  <si>
    <t>2 02 40 000 00 0000 150</t>
  </si>
  <si>
    <t>Иные межбюджетные трансферты</t>
  </si>
  <si>
    <t>2 02 49 999 00 0000 150</t>
  </si>
  <si>
    <t>Прочие межбюджетные трансферты, передаваемые бюджетам</t>
  </si>
  <si>
    <t>Основное мероприятие "Строительство, реконструкция, капитальный ремонт объектов теплоснабжения на территории муниципальных образований Московской области"</t>
  </si>
  <si>
    <t>1030100000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</si>
  <si>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</si>
  <si>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</si>
  <si>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0310406050</t>
  </si>
  <si>
    <t>1 14 06 020 00 0000 430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</si>
  <si>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</si>
  <si>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8.</t>
  </si>
  <si>
    <t>Капитальные вложения в объекты общего образования за счет средств местного бюджета</t>
  </si>
  <si>
    <t>1830274260</t>
  </si>
  <si>
    <t>0240601010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</si>
  <si>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</si>
  <si>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</si>
  <si>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</si>
  <si>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</si>
  <si>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Технологическое присоединение к централизованной системе водоотведения хозяйственно-бытовой канализации объекта строительства: "Общеобразовательная школа на  550 мест по адресу: г.о.Домодедово, мкр.Барыбино, ул.Макаренко"</t>
  </si>
  <si>
    <t xml:space="preserve">Технологическое присоединение к централизованной системе водоотведения ливневой канализации объекта строительства: "Общеобразовательная школа на 550 мест по адресу: г.о.Домодедово, мкр.Барыбино, ул.Макаренко" </t>
  </si>
  <si>
    <t>9.</t>
  </si>
  <si>
    <t>10.</t>
  </si>
  <si>
    <t>11.</t>
  </si>
  <si>
    <t>Cтроительство и реконструкция сетей теплоснабжения муниципальной собственности</t>
  </si>
  <si>
    <t>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</si>
  <si>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1 14 06 320 00 0000 430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</si>
  <si>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 после разграничения государственной собственности на землю</t>
  </si>
  <si>
    <t>Реализация мероприятий по капитальному ремонту сетей теплоснабжения на территории муниципальных образований</t>
  </si>
  <si>
    <t>Замена и модернизация детских игровых площадок</t>
  </si>
  <si>
    <t>1720101940</t>
  </si>
  <si>
    <t>Устройство и модернизация контейнерных площадок</t>
  </si>
  <si>
    <t>17201S2490</t>
  </si>
  <si>
    <t>12.</t>
  </si>
  <si>
    <t>13.</t>
  </si>
  <si>
    <t>Обеспечение мероприятий по переселению граждан из аварийного жилищного фонда, признанного таковым после 1 января 2017 года, за счет средств местного бюджета</t>
  </si>
  <si>
    <t>1940179605</t>
  </si>
  <si>
    <t>Реализация мероприятий по строительству и реконструкции сетей теплоснабжения муниципальной собственности</t>
  </si>
  <si>
    <t>Основное мероприятие "Организация строительства (реконструкции) объектов дошкольного образования"</t>
  </si>
  <si>
    <t>1830100000</t>
  </si>
  <si>
    <t>Проектирование и строительство дошкольных образовательных организаций за счет средств местного бюджета</t>
  </si>
  <si>
    <t>1830174440</t>
  </si>
  <si>
    <t>Оказание мер социальной поддержки и социальной помощи гражданам (Предоставление мер социальной поддержки сотрудникам УМВД России по городскому округу Домодедово, исполняющим возложенные на полицию обязанности по охране общественного порядка и обеспечению общественной безопасности)</t>
  </si>
  <si>
    <t>0410900927</t>
  </si>
  <si>
    <t>Обеспечение стимулирующих выплат отдельным категориям работников организаций дополнительного образования сферы физической культуры и спорта в Московской области по результатам оценки качества деятельности руководителей муниципальных учреждений, реализующих дополнительные образовательные программы спортивной подготовки в Московской области</t>
  </si>
  <si>
    <t>05202S0810</t>
  </si>
  <si>
    <t>14.</t>
  </si>
  <si>
    <t>Строительство БМК на 17 МВт по адресу: Московская область, г.о. Домодедово, мкр. Белые столбы ( в т.ч. ПИР)</t>
  </si>
  <si>
    <t>15.</t>
  </si>
  <si>
    <t>Строительство БМК на 1,5 МВт по адресу: Московская область, г.о. Домодедово, д. Шубино-2</t>
  </si>
  <si>
    <t>Реконструкция участков тепловых сетей в мкр. Южный от ТК-2 до ТК-4 в г.о. Домодедово (в т.ч. ПИР)</t>
  </si>
  <si>
    <t>Строительство участков тепловых сетей от БМК по адресу: Московская область, г.о. Домодедово, мкр. Белые столбы (в т.ч. ПИР)</t>
  </si>
  <si>
    <t>2027 год</t>
  </si>
  <si>
    <t>1510202080</t>
  </si>
  <si>
    <t>Водное хозяйство</t>
  </si>
  <si>
    <t>Капитальный ремонт гидротехнических сооружений, находящихся в муниципальной собственности, в том числе разработка проектной документации</t>
  </si>
  <si>
    <t>07201S1160</t>
  </si>
  <si>
    <t>Основное мероприятие "Содержание автомобильных дорог местного значения"</t>
  </si>
  <si>
    <t>1420300000</t>
  </si>
  <si>
    <t>142039Д070</t>
  </si>
  <si>
    <t>Капитальный ремонт и ремонт автомобильных дорог общего пользования местного значения за счет средств дорожного фонда муниципального образования</t>
  </si>
  <si>
    <t>142049Д110</t>
  </si>
  <si>
    <t>Софинансирование работ по капитальному ремонту автомобильных дорог к сельским населенным пунктам</t>
  </si>
  <si>
    <t>14204SД100</t>
  </si>
  <si>
    <t>Подпрограмма "Безопасность дорожного движения"</t>
  </si>
  <si>
    <t>1430000000</t>
  </si>
  <si>
    <t>Основное мероприятие "Обеспечение безопасного поведения на дорогах"</t>
  </si>
  <si>
    <t>1430100000</t>
  </si>
  <si>
    <t>143019Д890</t>
  </si>
  <si>
    <t>1450000000</t>
  </si>
  <si>
    <t>1450100000</t>
  </si>
  <si>
    <t>Расходы на обеспечение деятельности (оказание услуг) муниципальных учреждений в сфере дорожного хозяйства за счет средств дорожного фонда муниципального образования</t>
  </si>
  <si>
    <t>145019Д870</t>
  </si>
  <si>
    <t>1720302090</t>
  </si>
  <si>
    <t>Подпрограмма "Системы водоотведения"</t>
  </si>
  <si>
    <t>1020000000</t>
  </si>
  <si>
    <t>Основное мероприятие "Строительство, реконструкция (модернизация),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области"</t>
  </si>
  <si>
    <t>1020100000</t>
  </si>
  <si>
    <t>Строительство и реконструкция объектов очистки сточных вод за счет средств местного бюджета</t>
  </si>
  <si>
    <t>1020174020</t>
  </si>
  <si>
    <t>Реализация мероприятий по строительству и реконструкции объектов теплоснабжения муниципальной собственности</t>
  </si>
  <si>
    <t>10301SТ020</t>
  </si>
  <si>
    <t>10302SТ070</t>
  </si>
  <si>
    <t>10302SТ080</t>
  </si>
  <si>
    <t>10302SТ090</t>
  </si>
  <si>
    <t>Подпрограмма "Реализация полномочий в сфере жилищно-коммунального хозяйства"</t>
  </si>
  <si>
    <t>1080000000</t>
  </si>
  <si>
    <t>Основное мероприятие "Создание экономических условий для повышения эффективности работы организаций жилищно-коммунального хозяйства Московской области"</t>
  </si>
  <si>
    <t>1080100000</t>
  </si>
  <si>
    <t>Установка специализированного оборудования на территории муниципальных образований</t>
  </si>
  <si>
    <t>10801S1220</t>
  </si>
  <si>
    <t>Возмещение затрат, связанных с получением комплексных экологических разрешений</t>
  </si>
  <si>
    <t>10801S1320</t>
  </si>
  <si>
    <t>1710102120</t>
  </si>
  <si>
    <t>Благоустройство зон для досуга и отдыха населения в парках культуры и отдыха</t>
  </si>
  <si>
    <t>17101S1980</t>
  </si>
  <si>
    <t>171И400000</t>
  </si>
  <si>
    <t>171И455552</t>
  </si>
  <si>
    <t>1720102110</t>
  </si>
  <si>
    <t>03101S0460</t>
  </si>
  <si>
    <t>Организация питания обучающихся в муниципальных общеобразовательных организациях в Московской области</t>
  </si>
  <si>
    <t>0310102040</t>
  </si>
  <si>
    <t>Стимулирующие выплаты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</t>
  </si>
  <si>
    <t>03101S0450</t>
  </si>
  <si>
    <t>Федеральный проект "Педагоги и наставники"</t>
  </si>
  <si>
    <t>031Ю600000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</si>
  <si>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</si>
  <si>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031Ю651790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</si>
  <si>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</si>
  <si>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031Ю653030</t>
  </si>
  <si>
    <t>Основное мероприятие "Цифровая образовательная среда"</t>
  </si>
  <si>
    <t>1520500000</t>
  </si>
  <si>
    <t>Обновление и техническое обслуживание (ремонт) средств (программного обеспечения и оборудования), приобретенных для реализации мероприятий в сфере цифровой образовательной среды</t>
  </si>
  <si>
    <t>1520502140</t>
  </si>
  <si>
    <t>Создание модельных центральных городских библиотек</t>
  </si>
  <si>
    <t>02301S3070</t>
  </si>
  <si>
    <t>Подпрограмма "Обеспечение жильем молодых семей"</t>
  </si>
  <si>
    <t>0920000000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</si>
  <si>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строительства"</t>
  </si>
  <si>
    <t>0920100000</t>
  </si>
  <si>
    <t>Реализация мероприятий по обеспечению жильем молодых семей</t>
  </si>
  <si>
    <t>09201L4970</t>
  </si>
  <si>
    <t xml:space="preserve"> 2025 год</t>
  </si>
  <si>
    <t xml:space="preserve"> 2027 год</t>
  </si>
  <si>
    <t xml:space="preserve"> БЮДЖЕТА ГОРОДСКОГО ОКРУГА ДОМОДЕДОВО НА 2025 ГОД                                                                                                               И ПЛАНОВЫЙ ПЕРИОД 2026 И 2027 ГОДОВ</t>
  </si>
  <si>
    <t>2 02 20 041 00 0000 150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</si>
  <si>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</si>
  <si>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2 02 25 454 00 0000 150</t>
  </si>
  <si>
    <t>Субсидии бюджетам на создание модельных муниципальных библиотек</t>
  </si>
  <si>
    <t>2 02 25 497 00 0000 150</t>
  </si>
  <si>
    <t>Субсидии бюджетам на реализацию мероприятий по обеспечению жильем молодых семей</t>
  </si>
  <si>
    <t>2 02 45 179 00 0000 150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</si>
  <si>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</si>
  <si>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2 02 45 303 00 0000 150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</si>
  <si>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</si>
  <si>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на 2025 год и плановый период 2026 и 2027 годов</t>
  </si>
  <si>
    <t>Объем привлечения средств в 2027 году (тыс.руб.)</t>
  </si>
  <si>
    <t>Программа предоставления муниципальных гарантий городского округа Домодедово в 2025 году и плановом периоде 2026 и 2027 годов</t>
  </si>
  <si>
    <t>Объем погашения в 2027 году (тыс.руб.)</t>
  </si>
  <si>
    <t>Разработка ПСД для строительствао детского сада на 190 мест в мкр.Авиационный, ЖК "Космос"</t>
  </si>
  <si>
    <t>Реконструкция очистных сооружений г.Домодедово, расположенных по адресу: г.Домодедово, ул.Энергетиков, 17 (в т.ч. ПИР)</t>
  </si>
  <si>
    <t>Реконструкция очистных сооружений г.Домодедово, расположенных по адресу: г.Домодедово, мкр.Авиационный (в т.ч. ПИР)</t>
  </si>
  <si>
    <t xml:space="preserve"> Сумма на 2025 год </t>
  </si>
  <si>
    <t xml:space="preserve">на 2027 год </t>
  </si>
  <si>
    <t>Владение, пользование и распоряжение имуществом, находящимся в муниципальной собственности муниципального образования</t>
  </si>
  <si>
    <t>Подпрограмма "Развитие системы информирования населения о деятельности органов местного самоуправления муниципальных образований Московской области, создание доступной современной медиасреды"</t>
  </si>
  <si>
    <t>Основное мероприятие "Совершенствование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услуг"</t>
  </si>
  <si>
    <t>Техническая поддержка и обеспечение работоспособности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</si>
  <si>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Участие в предупреждении и ликвидации последствий чрезвычайных ситуаций в границах муниципального образования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</si>
  <si>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</si>
  <si>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муниципального образования</t>
  </si>
  <si>
    <t>Обеспечение первичных мер пожарной безопасности в границах муниципального образования</t>
  </si>
  <si>
    <t>Создание условий для предоставления транспортных услуг населению и организация транспортного обслуживания населения в границах муниципального образования (в части автомобильного транспорта)</t>
  </si>
  <si>
    <t>Содержание автомобильных дорог местного значения в границах муниципального образования, в том числе обеспечение функционирования парковок (парковочных мест)</t>
  </si>
  <si>
    <t>172И400000</t>
  </si>
  <si>
    <t>172И402130</t>
  </si>
  <si>
    <t>Создание условий для обеспечения жителей муниципального образования услугами связи, общественного питания, торговли и бытового обслуживания</t>
  </si>
  <si>
    <t>Строительство и реконструкция объектов очистки сточных вод</t>
  </si>
  <si>
    <t>10201S4020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</si>
  <si>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муниципальных образований"</t>
  </si>
  <si>
    <t>Организация в границах муниципального образования электро-, тепло-, газо- и водоснабжения населения, водоотведения, снабжения населения топливом</t>
  </si>
  <si>
    <t>Ликвидация несанкционированных свалок в границах муниципального образования</t>
  </si>
  <si>
    <t>Выплата пособия и ежемесячных выплат педагогическим работникам муниципальных дошкольных и общеобразовательных организаций – молодым работникам и специалистам</t>
  </si>
  <si>
    <t>Выплата ежемесячных доплат за напряженный труд работникам муниципальных дошкольных образовательных организаций, муниципальных общеобразовательных организаций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</si>
  <si>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</si>
  <si>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03102L3041</t>
  </si>
  <si>
    <t>Федеральный проект "Все лучшее детям"</t>
  </si>
  <si>
    <t>031Ю400000</t>
  </si>
  <si>
    <t>Оснащение предметных кабинетов общеобразовательных организаций средствами обучения и воспитания</t>
  </si>
  <si>
    <t>031Ю455590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</si>
  <si>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</si>
  <si>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031Ю650500</t>
  </si>
  <si>
    <t>Основное мероприятие "Финансовое обеспечение организаций дополнительного образования сферы культуры Московской области"</t>
  </si>
  <si>
    <t>0260500000</t>
  </si>
  <si>
    <t>Финансовое обеспечение выплат преподавателям в области музыкального искусства организаций дополнительного образования сферы культуры</t>
  </si>
  <si>
    <t>02605S1180</t>
  </si>
  <si>
    <t>Организация и осуществление мероприятий по работе с детьми и молодежью в муниципальном образовании</t>
  </si>
  <si>
    <t>Организация и осуществление мероприятий по профориентации и обеспечению занятости молодежи в муниципальном образовании</t>
  </si>
  <si>
    <t>Основное мероприятие "Создание условий для массового отдыха жителей муниципального образования в парках культуры и отдыха"</t>
  </si>
  <si>
    <t>Создание условий для массового отдыха жителей муниципального образования в парках культуры и отдыха</t>
  </si>
  <si>
    <t>0280100500</t>
  </si>
  <si>
    <t>Премии и гранты</t>
  </si>
  <si>
    <t>350</t>
  </si>
  <si>
    <t>Создание условий для оказания медицинской помощи населению на территории муниципального образования в соответствии с территориальной программой государственных гарантий бесплатного оказания гражданам медицинской помощи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</si>
  <si>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</si>
  <si>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0960251760</t>
  </si>
  <si>
    <t>Основное мероприятие "Обеспечение условий для развития на территории муниципального образования физической культуры, школьного спорта и массового спорта"</t>
  </si>
  <si>
    <t>Проведение текущего ремонта, обустройство территорий объектов спорта</t>
  </si>
  <si>
    <t>0510102260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</si>
  <si>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</si>
  <si>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</si>
  <si>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</si>
  <si>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</si>
  <si>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</si>
  <si>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</si>
  <si>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Субсидии бюджетам на софинансирование реализации мероприятий по капитальным вложениям в объекты государственной собственности субъектов Российской Федерации (муниципальной собственности), капитальному ремонту объектов государственной собственности субъектов Российской Федерации (муниципальной собственности) и (или) сохранению объектов культурного наследия</t>
  </si>
  <si>
    <t>2 02 45 050 00 0000 150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</si>
  <si>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</si>
  <si>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от 25.12.2024 №1-4/1514</t>
  </si>
  <si>
    <t>Реализация первоочередных мероприятий по капитальному ремонту, приобретению, монтажу и вводу в эксплуатацию объектов теплоснабжения (в том числе технологическое присоединение)</t>
  </si>
  <si>
    <t>10301SТ130</t>
  </si>
  <si>
    <t>Устройство и модернизация контейнерных площадок за счет средств местного бюджета</t>
  </si>
  <si>
    <t>1720172490</t>
  </si>
  <si>
    <t>от 25.12.2024 № 1-4/1514</t>
  </si>
  <si>
    <t>2 03 00 000 00 0000 000</t>
  </si>
  <si>
    <t>БЕЗВОЗМЕЗДНЫЕ ПОСТУПЛЕНИЯ ОТ ГОСУДАРСТВЕННЫХ (МУНИЦИПАЛЬНЫХ) ОРГАНИЗАЦИЙ</t>
  </si>
  <si>
    <t>2 03 04 000 04 0000 150</t>
  </si>
  <si>
    <t>Безвозмездные поступления от государственных (муниципальных) организаций в бюджеты городских округов</t>
  </si>
  <si>
    <t>2 03 04 099 04 0000 150</t>
  </si>
  <si>
    <t>Прочие безвозмездные поступления от государственных (муниципальных) организаций в бюджеты городских округов</t>
  </si>
  <si>
    <t>2 18 00 000 00 0000 000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</si>
  <si>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</si>
  <si>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2 18 00 000 00 0000 150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</si>
  <si>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</si>
  <si>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2 18 00 000 04 0000 150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</si>
  <si>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</si>
  <si>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</si>
  <si>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</si>
  <si>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2 19 00 000 04 0000 150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</si>
  <si>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</si>
  <si>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2 19 35 303 04 0000 150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</si>
  <si>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городских округов</t>
  </si>
  <si>
    <t>2 19 60 010 04 0000 150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</si>
  <si>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</si>
  <si>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общественных территорий муниципальных образований Московской области, площадью менее 0,5 га)</t>
  </si>
  <si>
    <t>171И402290</t>
  </si>
  <si>
    <t>Основное мероприятие "Модернизация школьных систем образования в рамках государственной программы Российской Федерации "Развитие образования"</t>
  </si>
  <si>
    <t>1830700000</t>
  </si>
  <si>
    <t>Проведение работ по капитальному ремонту зданий региональных (муниципальных) общеобразовательных организаций за счет средств местного бюджета</t>
  </si>
  <si>
    <t>1830773770</t>
  </si>
  <si>
    <t>Приложение № 2</t>
  </si>
  <si>
    <t>Приложение № 4</t>
  </si>
  <si>
    <t xml:space="preserve">Распределение бюджетных ассигнований по разделам, подразделам, целевым статьям (государственным
программам городского округа Домодедово и непрограммным направлениям деятельности), группам и подгруппам
видов расходов классификации расходов бюджета городского округа Домодедово
на 2025 год и плановый период 2026 и 2027 годов
</t>
  </si>
  <si>
    <t xml:space="preserve">Ведомственная структура расходов бюджета городского округа Домодедово
на 2025 год и плановый период 2026 и 2027 годов
</t>
  </si>
  <si>
    <t>Распределение бюджетных ассигнований по целевым статьям (государственным 
программам городского округа Домодедово и непрограммным направлениям деятельности), 
группам и подгруппам видов расходов классификации расходов бюджета городского округа 
Домодедово на 2025 год и плановый период 2026 и 2027 годов</t>
  </si>
  <si>
    <t>от 26.02.2025 № 1-4/1535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</si>
</sst>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%"/>
    <numFmt numFmtId="166" formatCode="0.0"/>
    <numFmt numFmtId="167" formatCode="[&gt;=50]#,##0.0,;[Red][&lt;=-50]\-#,##0.0,;#,##0.0,"/>
    <numFmt numFmtId="168" formatCode="#,##0.00_ ;[Red]\-#,##0.00\ "/>
    <numFmt numFmtId="169" formatCode="[&gt;=50]#,##0.000000,;[Red][&lt;=-50]\-#,##0.000000,;#,##0.000000,"/>
  </numFmts>
  <fonts count="4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"/>
      <family val="1"/>
    </font>
    <font>
      <sz val="12"/>
      <name val="Times New Roman Cyr"/>
      <charset val="204"/>
    </font>
    <font>
      <sz val="12"/>
      <color indexed="12"/>
      <name val="Times New Roman Cyr"/>
      <family val="1"/>
      <charset val="204"/>
    </font>
    <font>
      <b/>
      <sz val="12"/>
      <color indexed="12"/>
      <name val="Times New Roman Cyr"/>
      <family val="1"/>
      <charset val="204"/>
    </font>
    <font>
      <sz val="12"/>
      <color indexed="12"/>
      <name val="Times New Roman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 Cyr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Times New Roman Cyr"/>
      <family val="1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25" fillId="0" borderId="0"/>
    <xf numFmtId="0" fontId="27" fillId="0" borderId="0"/>
    <xf numFmtId="0" fontId="25" fillId="0" borderId="0"/>
    <xf numFmtId="0" fontId="8" fillId="0" borderId="0"/>
    <xf numFmtId="0" fontId="1" fillId="0" borderId="0"/>
  </cellStyleXfs>
  <cellXfs count="357">
    <xf numFmtId="0" fontId="0" fillId="0" borderId="0" xfId="0"/>
    <xf numFmtId="0" fontId="6" fillId="0" borderId="0" xfId="0" applyFont="1" applyFill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/>
    <xf numFmtId="0" fontId="13" fillId="0" borderId="0" xfId="0" applyFont="1"/>
    <xf numFmtId="0" fontId="18" fillId="0" borderId="1" xfId="0" applyFont="1" applyBorder="1" applyAlignment="1">
      <alignment vertical="center" wrapText="1"/>
    </xf>
    <xf numFmtId="49" fontId="6" fillId="0" borderId="0" xfId="4" applyNumberFormat="1" applyFont="1" applyFill="1" applyAlignment="1" applyProtection="1">
      <protection hidden="1"/>
    </xf>
    <xf numFmtId="0" fontId="13" fillId="0" borderId="1" xfId="0" applyFont="1" applyBorder="1"/>
    <xf numFmtId="0" fontId="18" fillId="0" borderId="1" xfId="0" applyFont="1" applyBorder="1" applyAlignment="1">
      <alignment wrapText="1"/>
    </xf>
    <xf numFmtId="0" fontId="13" fillId="0" borderId="0" xfId="0" applyFont="1" applyFill="1" applyAlignment="1" applyProtection="1">
      <protection hidden="1"/>
    </xf>
    <xf numFmtId="0" fontId="14" fillId="0" borderId="0" xfId="3" applyFont="1"/>
    <xf numFmtId="0" fontId="14" fillId="0" borderId="0" xfId="3" applyFont="1" applyBorder="1" applyAlignment="1">
      <alignment horizontal="center"/>
    </xf>
    <xf numFmtId="0" fontId="14" fillId="0" borderId="1" xfId="3" applyFont="1" applyBorder="1" applyAlignment="1">
      <alignment vertical="center" wrapText="1"/>
    </xf>
    <xf numFmtId="0" fontId="14" fillId="0" borderId="14" xfId="3" applyFont="1" applyBorder="1" applyAlignment="1">
      <alignment vertical="center" wrapText="1"/>
    </xf>
    <xf numFmtId="0" fontId="14" fillId="0" borderId="15" xfId="3" applyFont="1" applyBorder="1" applyAlignment="1">
      <alignment horizontal="center" vertical="center" wrapText="1"/>
    </xf>
    <xf numFmtId="0" fontId="14" fillId="0" borderId="16" xfId="3" applyFont="1" applyBorder="1" applyAlignment="1">
      <alignment horizontal="center" vertical="center" wrapText="1"/>
    </xf>
    <xf numFmtId="0" fontId="14" fillId="0" borderId="17" xfId="3" applyFont="1" applyBorder="1" applyAlignment="1">
      <alignment horizontal="center" vertical="center" wrapText="1"/>
    </xf>
    <xf numFmtId="0" fontId="18" fillId="0" borderId="18" xfId="3" applyFont="1" applyBorder="1" applyAlignment="1">
      <alignment wrapText="1"/>
    </xf>
    <xf numFmtId="0" fontId="13" fillId="0" borderId="18" xfId="3" applyFont="1" applyBorder="1" applyAlignment="1">
      <alignment wrapText="1"/>
    </xf>
    <xf numFmtId="0" fontId="13" fillId="0" borderId="0" xfId="3" applyFont="1" applyBorder="1" applyAlignment="1">
      <alignment horizontal="center"/>
    </xf>
    <xf numFmtId="0" fontId="13" fillId="0" borderId="18" xfId="3" applyFont="1" applyFill="1" applyBorder="1" applyAlignment="1">
      <alignment wrapText="1"/>
    </xf>
    <xf numFmtId="4" fontId="13" fillId="0" borderId="0" xfId="0" applyNumberFormat="1" applyFont="1"/>
    <xf numFmtId="4" fontId="14" fillId="0" borderId="1" xfId="3" applyNumberFormat="1" applyFont="1" applyBorder="1" applyAlignment="1">
      <alignment vertical="center" wrapText="1"/>
    </xf>
    <xf numFmtId="4" fontId="28" fillId="0" borderId="2" xfId="0" applyNumberFormat="1" applyFont="1" applyFill="1" applyBorder="1"/>
    <xf numFmtId="0" fontId="26" fillId="0" borderId="2" xfId="0" applyFont="1" applyBorder="1"/>
    <xf numFmtId="0" fontId="26" fillId="0" borderId="23" xfId="0" applyFont="1" applyBorder="1"/>
    <xf numFmtId="4" fontId="26" fillId="0" borderId="2" xfId="0" applyNumberFormat="1" applyFont="1" applyFill="1" applyBorder="1"/>
    <xf numFmtId="4" fontId="28" fillId="0" borderId="23" xfId="0" applyNumberFormat="1" applyFont="1" applyFill="1" applyBorder="1"/>
    <xf numFmtId="4" fontId="26" fillId="0" borderId="23" xfId="0" applyNumberFormat="1" applyFont="1" applyFill="1" applyBorder="1"/>
    <xf numFmtId="0" fontId="26" fillId="0" borderId="18" xfId="0" applyFont="1" applyBorder="1"/>
    <xf numFmtId="49" fontId="14" fillId="0" borderId="9" xfId="0" applyNumberFormat="1" applyFont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4" fontId="26" fillId="0" borderId="18" xfId="3" applyNumberFormat="1" applyFont="1" applyFill="1" applyBorder="1" applyAlignment="1">
      <alignment wrapText="1"/>
    </xf>
    <xf numFmtId="0" fontId="13" fillId="0" borderId="65" xfId="3" applyFont="1" applyBorder="1" applyAlignment="1">
      <alignment horizontal="center" vertical="center" wrapText="1"/>
    </xf>
    <xf numFmtId="4" fontId="26" fillId="0" borderId="66" xfId="3" applyNumberFormat="1" applyFont="1" applyFill="1" applyBorder="1" applyAlignment="1">
      <alignment wrapText="1"/>
    </xf>
    <xf numFmtId="4" fontId="26" fillId="0" borderId="3" xfId="0" applyNumberFormat="1" applyFont="1" applyFill="1" applyBorder="1"/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164" fontId="6" fillId="0" borderId="1" xfId="0" applyNumberFormat="1" applyFont="1" applyFill="1" applyBorder="1" applyAlignment="1" applyProtection="1">
      <alignment horizontal="center"/>
      <protection hidden="1"/>
    </xf>
    <xf numFmtId="164" fontId="6" fillId="0" borderId="1" xfId="0" applyNumberFormat="1" applyFont="1" applyFill="1" applyBorder="1" applyAlignment="1" applyProtection="1">
      <alignment horizontal="center" vertical="center"/>
      <protection hidden="1"/>
    </xf>
    <xf numFmtId="167" fontId="34" fillId="0" borderId="1" xfId="0" applyNumberFormat="1" applyFont="1" applyFill="1" applyBorder="1" applyAlignment="1" applyProtection="1">
      <alignment horizontal="center" vertical="center"/>
      <protection hidden="1"/>
    </xf>
    <xf numFmtId="167" fontId="30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36" xfId="0" applyFont="1" applyBorder="1" applyAlignment="1">
      <alignment vertical="center" wrapText="1"/>
    </xf>
    <xf numFmtId="0" fontId="18" fillId="0" borderId="1" xfId="0" applyFont="1" applyBorder="1"/>
    <xf numFmtId="0" fontId="18" fillId="0" borderId="36" xfId="0" applyFont="1" applyBorder="1"/>
    <xf numFmtId="0" fontId="18" fillId="0" borderId="7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75" xfId="0" applyFont="1" applyBorder="1" applyAlignment="1">
      <alignment vertical="center" wrapText="1"/>
    </xf>
    <xf numFmtId="0" fontId="18" fillId="0" borderId="9" xfId="0" applyFont="1" applyBorder="1" applyAlignment="1">
      <alignment horizontal="left" vertical="center" wrapText="1"/>
    </xf>
    <xf numFmtId="0" fontId="13" fillId="0" borderId="36" xfId="0" applyFont="1" applyBorder="1"/>
    <xf numFmtId="3" fontId="18" fillId="0" borderId="74" xfId="0" applyNumberFormat="1" applyFont="1" applyBorder="1"/>
    <xf numFmtId="3" fontId="18" fillId="0" borderId="1" xfId="0" applyNumberFormat="1" applyFont="1" applyBorder="1"/>
    <xf numFmtId="0" fontId="0" fillId="0" borderId="75" xfId="0" applyBorder="1"/>
    <xf numFmtId="3" fontId="18" fillId="0" borderId="9" xfId="0" applyNumberFormat="1" applyFont="1" applyBorder="1"/>
    <xf numFmtId="0" fontId="0" fillId="0" borderId="1" xfId="0" applyBorder="1"/>
    <xf numFmtId="3" fontId="14" fillId="0" borderId="16" xfId="3" applyNumberFormat="1" applyFont="1" applyBorder="1" applyAlignment="1">
      <alignment horizontal="center" vertical="center" wrapText="1"/>
    </xf>
    <xf numFmtId="0" fontId="0" fillId="0" borderId="0" xfId="0" applyFill="1"/>
    <xf numFmtId="0" fontId="32" fillId="0" borderId="47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166" fontId="0" fillId="0" borderId="0" xfId="0" applyNumberFormat="1" applyFill="1" applyProtection="1">
      <protection locked="0"/>
    </xf>
    <xf numFmtId="166" fontId="7" fillId="0" borderId="9" xfId="0" applyNumberFormat="1" applyFont="1" applyFill="1" applyBorder="1" applyAlignment="1" applyProtection="1">
      <alignment horizontal="left"/>
      <protection locked="0"/>
    </xf>
    <xf numFmtId="166" fontId="6" fillId="0" borderId="0" xfId="4" applyNumberFormat="1" applyFont="1" applyFill="1" applyProtection="1">
      <protection locked="0"/>
    </xf>
    <xf numFmtId="166" fontId="7" fillId="0" borderId="0" xfId="0" applyNumberFormat="1" applyFont="1" applyFill="1" applyAlignment="1" applyProtection="1">
      <alignment horizontal="left"/>
      <protection locked="0"/>
    </xf>
    <xf numFmtId="49" fontId="6" fillId="0" borderId="0" xfId="4" applyNumberFormat="1" applyFont="1" applyFill="1" applyAlignment="1" applyProtection="1">
      <protection locked="0"/>
    </xf>
    <xf numFmtId="49" fontId="8" fillId="0" borderId="0" xfId="4" applyNumberFormat="1" applyFont="1" applyFill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166" fontId="6" fillId="0" borderId="0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66" fontId="6" fillId="0" borderId="1" xfId="4" applyNumberFormat="1" applyFont="1" applyFill="1" applyBorder="1" applyAlignment="1" applyProtection="1">
      <alignment horizontal="center" vertical="center"/>
      <protection locked="0"/>
    </xf>
    <xf numFmtId="167" fontId="3" fillId="0" borderId="16" xfId="4" applyNumberFormat="1" applyFont="1" applyFill="1" applyBorder="1" applyAlignment="1" applyProtection="1">
      <alignment horizontal="right" vertical="center"/>
      <protection locked="0"/>
    </xf>
    <xf numFmtId="165" fontId="3" fillId="0" borderId="2" xfId="4" applyNumberFormat="1" applyFont="1" applyFill="1" applyBorder="1" applyAlignment="1" applyProtection="1">
      <alignment horizontal="right" vertical="center"/>
      <protection locked="0"/>
    </xf>
    <xf numFmtId="167" fontId="10" fillId="0" borderId="2" xfId="4" applyNumberFormat="1" applyFont="1" applyFill="1" applyBorder="1" applyAlignment="1" applyProtection="1">
      <alignment horizontal="right" vertical="center"/>
      <protection locked="0"/>
    </xf>
    <xf numFmtId="0" fontId="18" fillId="0" borderId="7" xfId="0" applyFont="1" applyBorder="1" applyAlignment="1" applyProtection="1">
      <alignment horizontal="center" vertical="top" wrapText="1"/>
      <protection locked="0"/>
    </xf>
    <xf numFmtId="0" fontId="20" fillId="0" borderId="2" xfId="0" applyFont="1" applyBorder="1" applyAlignment="1" applyProtection="1">
      <alignment horizontal="justify" vertical="top" wrapText="1"/>
      <protection locked="0"/>
    </xf>
    <xf numFmtId="167" fontId="20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9" fillId="0" borderId="22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Border="1" applyAlignment="1" applyProtection="1">
      <alignment horizontal="center" vertical="top" wrapText="1"/>
      <protection locked="0"/>
    </xf>
    <xf numFmtId="0" fontId="21" fillId="0" borderId="2" xfId="0" applyFont="1" applyBorder="1" applyAlignment="1" applyProtection="1">
      <alignment horizontal="justify" vertical="top" wrapText="1"/>
      <protection locked="0"/>
    </xf>
    <xf numFmtId="167" fontId="21" fillId="0" borderId="2" xfId="0" applyNumberFormat="1" applyFont="1" applyFill="1" applyBorder="1" applyAlignment="1" applyProtection="1">
      <alignment horizontal="justify" vertical="top" wrapText="1"/>
      <protection locked="0"/>
    </xf>
    <xf numFmtId="0" fontId="22" fillId="0" borderId="2" xfId="0" applyFont="1" applyBorder="1" applyAlignment="1" applyProtection="1">
      <alignment horizontal="justify" vertical="top" wrapText="1"/>
      <protection locked="0"/>
    </xf>
    <xf numFmtId="167" fontId="22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2" fillId="0" borderId="22" xfId="0" applyNumberFormat="1" applyFont="1" applyFill="1" applyBorder="1" applyAlignment="1" applyProtection="1">
      <alignment horizontal="right"/>
      <protection locked="0"/>
    </xf>
    <xf numFmtId="0" fontId="24" fillId="0" borderId="2" xfId="0" applyFont="1" applyBorder="1" applyAlignment="1" applyProtection="1">
      <alignment horizontal="justify" vertical="top" wrapText="1"/>
      <protection locked="0"/>
    </xf>
    <xf numFmtId="167" fontId="24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9" fillId="0" borderId="22" xfId="0" applyNumberFormat="1" applyFont="1" applyFill="1" applyBorder="1" applyProtection="1">
      <protection locked="0"/>
    </xf>
    <xf numFmtId="0" fontId="7" fillId="0" borderId="2" xfId="0" applyFont="1" applyBorder="1" applyAlignment="1" applyProtection="1">
      <alignment horizontal="justify" vertical="top" wrapText="1"/>
      <protection locked="0"/>
    </xf>
    <xf numFmtId="167" fontId="7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2" fillId="0" borderId="22" xfId="0" applyNumberFormat="1" applyFont="1" applyFill="1" applyBorder="1" applyProtection="1">
      <protection locked="0"/>
    </xf>
    <xf numFmtId="167" fontId="9" fillId="0" borderId="2" xfId="0" applyNumberFormat="1" applyFont="1" applyFill="1" applyBorder="1" applyAlignment="1" applyProtection="1">
      <alignment horizontal="right"/>
      <protection locked="0"/>
    </xf>
    <xf numFmtId="167" fontId="2" fillId="0" borderId="2" xfId="0" applyNumberFormat="1" applyFont="1" applyFill="1" applyBorder="1" applyAlignment="1" applyProtection="1">
      <alignment horizontal="right"/>
      <protection locked="0"/>
    </xf>
    <xf numFmtId="167" fontId="9" fillId="0" borderId="2" xfId="0" applyNumberFormat="1" applyFont="1" applyFill="1" applyBorder="1" applyProtection="1">
      <protection locked="0"/>
    </xf>
    <xf numFmtId="167" fontId="2" fillId="0" borderId="2" xfId="0" applyNumberFormat="1" applyFont="1" applyFill="1" applyBorder="1" applyProtection="1">
      <protection locked="0"/>
    </xf>
    <xf numFmtId="0" fontId="15" fillId="0" borderId="7" xfId="0" applyFont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justify" vertical="top" wrapText="1"/>
      <protection locked="0"/>
    </xf>
    <xf numFmtId="0" fontId="17" fillId="0" borderId="0" xfId="0" applyFont="1" applyProtection="1">
      <protection locked="0"/>
    </xf>
    <xf numFmtId="0" fontId="23" fillId="0" borderId="2" xfId="0" applyFont="1" applyBorder="1" applyAlignment="1" applyProtection="1">
      <alignment horizontal="justify" vertical="top" wrapText="1"/>
      <protection locked="0"/>
    </xf>
    <xf numFmtId="0" fontId="13" fillId="0" borderId="2" xfId="0" applyFont="1" applyBorder="1" applyAlignment="1" applyProtection="1">
      <alignment horizontal="justify" vertical="top" wrapText="1"/>
      <protection locked="0"/>
    </xf>
    <xf numFmtId="0" fontId="13" fillId="0" borderId="7" xfId="0" applyFont="1" applyBorder="1" applyAlignment="1" applyProtection="1">
      <alignment horizontal="center" vertical="top" wrapText="1"/>
      <protection locked="0"/>
    </xf>
    <xf numFmtId="167" fontId="23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11" fillId="0" borderId="22" xfId="0" applyNumberFormat="1" applyFont="1" applyFill="1" applyBorder="1" applyProtection="1">
      <protection locked="0"/>
    </xf>
    <xf numFmtId="167" fontId="13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11" fillId="0" borderId="22" xfId="4" applyNumberFormat="1" applyFont="1" applyFill="1" applyBorder="1" applyAlignment="1" applyProtection="1">
      <alignment horizontal="right" vertical="center"/>
      <protection locked="0"/>
    </xf>
    <xf numFmtId="167" fontId="2" fillId="0" borderId="13" xfId="0" applyNumberFormat="1" applyFont="1" applyFill="1" applyBorder="1" applyProtection="1">
      <protection locked="0"/>
    </xf>
    <xf numFmtId="0" fontId="13" fillId="0" borderId="12" xfId="0" applyFont="1" applyBorder="1" applyAlignment="1" applyProtection="1">
      <alignment horizontal="center" vertical="top" wrapText="1"/>
      <protection locked="0"/>
    </xf>
    <xf numFmtId="0" fontId="13" fillId="0" borderId="13" xfId="0" applyFont="1" applyBorder="1" applyAlignment="1" applyProtection="1">
      <alignment horizontal="justify" vertical="top" wrapText="1"/>
      <protection locked="0"/>
    </xf>
    <xf numFmtId="0" fontId="13" fillId="0" borderId="11" xfId="0" applyFont="1" applyBorder="1" applyAlignment="1" applyProtection="1">
      <alignment horizontal="center" vertical="top" wrapText="1"/>
      <protection locked="0"/>
    </xf>
    <xf numFmtId="0" fontId="13" fillId="0" borderId="5" xfId="0" applyFont="1" applyBorder="1" applyAlignment="1" applyProtection="1">
      <alignment horizontal="justify" vertical="top" wrapText="1"/>
      <protection locked="0"/>
    </xf>
    <xf numFmtId="0" fontId="13" fillId="0" borderId="10" xfId="0" applyFont="1" applyBorder="1" applyAlignment="1" applyProtection="1">
      <alignment horizontal="justify" vertical="top" wrapText="1"/>
      <protection locked="0"/>
    </xf>
    <xf numFmtId="0" fontId="18" fillId="0" borderId="6" xfId="0" applyFont="1" applyBorder="1" applyAlignment="1" applyProtection="1">
      <alignment horizontal="center" vertical="top" wrapText="1"/>
      <protection locked="0"/>
    </xf>
    <xf numFmtId="0" fontId="15" fillId="0" borderId="5" xfId="0" applyFont="1" applyBorder="1" applyAlignment="1" applyProtection="1">
      <alignment horizontal="justify" vertical="top" wrapText="1"/>
      <protection locked="0"/>
    </xf>
    <xf numFmtId="0" fontId="13" fillId="0" borderId="6" xfId="0" applyFont="1" applyBorder="1" applyAlignment="1" applyProtection="1">
      <alignment horizontal="center" vertical="top" wrapText="1"/>
      <protection locked="0"/>
    </xf>
    <xf numFmtId="0" fontId="18" fillId="0" borderId="3" xfId="0" applyFont="1" applyBorder="1" applyAlignment="1" applyProtection="1">
      <alignment horizontal="center" vertical="top" wrapText="1"/>
      <protection locked="0"/>
    </xf>
    <xf numFmtId="167" fontId="30" fillId="0" borderId="2" xfId="0" applyNumberFormat="1" applyFont="1" applyFill="1" applyBorder="1" applyAlignment="1" applyProtection="1">
      <alignment horizontal="right"/>
      <protection locked="0"/>
    </xf>
    <xf numFmtId="0" fontId="13" fillId="0" borderId="3" xfId="0" applyFont="1" applyBorder="1" applyAlignment="1" applyProtection="1">
      <alignment horizontal="center" vertical="top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center" vertical="top" wrapText="1"/>
      <protection locked="0"/>
    </xf>
    <xf numFmtId="0" fontId="18" fillId="0" borderId="2" xfId="0" applyFont="1" applyBorder="1" applyAlignment="1" applyProtection="1">
      <alignment horizontal="center" vertical="top" wrapText="1"/>
      <protection locked="0"/>
    </xf>
    <xf numFmtId="0" fontId="20" fillId="0" borderId="2" xfId="0" applyFont="1" applyBorder="1" applyAlignment="1" applyProtection="1">
      <alignment vertical="top" wrapText="1"/>
      <protection locked="0"/>
    </xf>
    <xf numFmtId="0" fontId="23" fillId="0" borderId="2" xfId="0" applyFont="1" applyBorder="1" applyAlignment="1" applyProtection="1">
      <alignment vertical="top" wrapText="1"/>
      <protection locked="0"/>
    </xf>
    <xf numFmtId="0" fontId="13" fillId="0" borderId="2" xfId="0" applyFont="1" applyBorder="1" applyAlignment="1" applyProtection="1">
      <alignment vertical="top" wrapText="1"/>
      <protection locked="0"/>
    </xf>
    <xf numFmtId="0" fontId="18" fillId="0" borderId="2" xfId="0" applyFont="1" applyBorder="1" applyAlignment="1" applyProtection="1">
      <alignment horizontal="justify" vertical="top" wrapText="1"/>
      <protection locked="0"/>
    </xf>
    <xf numFmtId="0" fontId="13" fillId="0" borderId="4" xfId="0" applyFont="1" applyBorder="1" applyAlignment="1" applyProtection="1">
      <alignment horizontal="justify" vertical="top" wrapText="1"/>
      <protection locked="0"/>
    </xf>
    <xf numFmtId="166" fontId="0" fillId="0" borderId="2" xfId="0" applyNumberFormat="1" applyFill="1" applyBorder="1" applyProtection="1">
      <protection locked="0"/>
    </xf>
    <xf numFmtId="2" fontId="13" fillId="0" borderId="10" xfId="0" applyNumberFormat="1" applyFont="1" applyBorder="1" applyAlignment="1" applyProtection="1">
      <alignment horizontal="justify" vertical="top" wrapText="1"/>
      <protection locked="0"/>
    </xf>
    <xf numFmtId="2" fontId="11" fillId="0" borderId="8" xfId="4" applyNumberFormat="1" applyFont="1" applyFill="1" applyBorder="1" applyAlignment="1" applyProtection="1">
      <alignment horizontal="right" vertical="center"/>
      <protection locked="0"/>
    </xf>
    <xf numFmtId="2" fontId="15" fillId="0" borderId="5" xfId="0" applyNumberFormat="1" applyFont="1" applyBorder="1" applyAlignment="1" applyProtection="1">
      <alignment horizontal="justify" vertical="top" wrapText="1"/>
      <protection locked="0"/>
    </xf>
    <xf numFmtId="2" fontId="9" fillId="0" borderId="5" xfId="0" applyNumberFormat="1" applyFont="1" applyFill="1" applyBorder="1" applyProtection="1">
      <protection locked="0"/>
    </xf>
    <xf numFmtId="2" fontId="13" fillId="0" borderId="5" xfId="0" applyNumberFormat="1" applyFont="1" applyBorder="1" applyAlignment="1" applyProtection="1">
      <alignment horizontal="justify" vertical="top" wrapText="1"/>
      <protection locked="0"/>
    </xf>
    <xf numFmtId="2" fontId="30" fillId="0" borderId="2" xfId="0" applyNumberFormat="1" applyFont="1" applyFill="1" applyBorder="1" applyAlignment="1" applyProtection="1">
      <alignment horizontal="right"/>
      <protection locked="0"/>
    </xf>
    <xf numFmtId="2" fontId="2" fillId="0" borderId="2" xfId="0" applyNumberFormat="1" applyFont="1" applyFill="1" applyBorder="1" applyAlignment="1" applyProtection="1">
      <alignment horizontal="right"/>
      <protection locked="0"/>
    </xf>
    <xf numFmtId="2" fontId="15" fillId="0" borderId="2" xfId="0" applyNumberFormat="1" applyFont="1" applyBorder="1" applyAlignment="1" applyProtection="1">
      <alignment horizontal="justify" vertical="top" wrapText="1"/>
      <protection locked="0"/>
    </xf>
    <xf numFmtId="2" fontId="9" fillId="0" borderId="2" xfId="0" applyNumberFormat="1" applyFont="1" applyFill="1" applyBorder="1" applyProtection="1">
      <protection locked="0"/>
    </xf>
    <xf numFmtId="2" fontId="23" fillId="0" borderId="2" xfId="0" applyNumberFormat="1" applyFont="1" applyBorder="1" applyAlignment="1" applyProtection="1">
      <alignment horizontal="justify" vertical="top" wrapText="1"/>
      <protection locked="0"/>
    </xf>
    <xf numFmtId="2" fontId="13" fillId="0" borderId="2" xfId="0" applyNumberFormat="1" applyFont="1" applyBorder="1" applyAlignment="1" applyProtection="1">
      <alignment horizontal="justify" vertical="top" wrapText="1"/>
      <protection locked="0"/>
    </xf>
    <xf numFmtId="2" fontId="2" fillId="0" borderId="2" xfId="0" applyNumberFormat="1" applyFont="1" applyFill="1" applyBorder="1" applyProtection="1">
      <protection locked="0"/>
    </xf>
    <xf numFmtId="2" fontId="20" fillId="0" borderId="2" xfId="0" applyNumberFormat="1" applyFont="1" applyBorder="1" applyAlignment="1" applyProtection="1">
      <alignment vertical="top" wrapText="1"/>
      <protection locked="0"/>
    </xf>
    <xf numFmtId="2" fontId="10" fillId="0" borderId="2" xfId="0" applyNumberFormat="1" applyFont="1" applyFill="1" applyBorder="1" applyProtection="1">
      <protection locked="0"/>
    </xf>
    <xf numFmtId="2" fontId="23" fillId="0" borderId="2" xfId="0" applyNumberFormat="1" applyFont="1" applyBorder="1" applyAlignment="1" applyProtection="1">
      <alignment vertical="top" wrapText="1"/>
      <protection locked="0"/>
    </xf>
    <xf numFmtId="2" fontId="9" fillId="2" borderId="2" xfId="0" applyNumberFormat="1" applyFont="1" applyFill="1" applyBorder="1" applyProtection="1">
      <protection locked="0"/>
    </xf>
    <xf numFmtId="2" fontId="13" fillId="0" borderId="2" xfId="0" applyNumberFormat="1" applyFont="1" applyBorder="1" applyAlignment="1" applyProtection="1">
      <alignment vertical="top" wrapText="1"/>
      <protection locked="0"/>
    </xf>
    <xf numFmtId="2" fontId="2" fillId="2" borderId="2" xfId="0" applyNumberFormat="1" applyFont="1" applyFill="1" applyBorder="1" applyProtection="1">
      <protection locked="0"/>
    </xf>
    <xf numFmtId="2" fontId="18" fillId="0" borderId="2" xfId="0" applyNumberFormat="1" applyFont="1" applyBorder="1" applyAlignment="1" applyProtection="1">
      <alignment horizontal="justify" vertical="top" wrapText="1"/>
      <protection locked="0"/>
    </xf>
    <xf numFmtId="2" fontId="13" fillId="0" borderId="4" xfId="0" applyNumberFormat="1" applyFont="1" applyBorder="1" applyAlignment="1" applyProtection="1">
      <alignment horizontal="justify" vertical="top" wrapText="1"/>
      <protection locked="0"/>
    </xf>
    <xf numFmtId="2" fontId="9" fillId="0" borderId="4" xfId="0" applyNumberFormat="1" applyFont="1" applyFill="1" applyBorder="1" applyProtection="1">
      <protection locked="0"/>
    </xf>
    <xf numFmtId="2" fontId="12" fillId="0" borderId="2" xfId="0" applyNumberFormat="1" applyFon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0" borderId="0" xfId="0" applyFill="1" applyProtection="1">
      <protection hidden="1"/>
    </xf>
    <xf numFmtId="0" fontId="2" fillId="0" borderId="0" xfId="0" applyFont="1" applyFill="1" applyProtection="1"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166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Protection="1">
      <protection hidden="1"/>
    </xf>
    <xf numFmtId="0" fontId="17" fillId="0" borderId="1" xfId="0" applyFont="1" applyFill="1" applyBorder="1" applyAlignment="1">
      <alignment horizontal="center" wrapText="1"/>
    </xf>
    <xf numFmtId="0" fontId="6" fillId="0" borderId="0" xfId="0" applyFont="1" applyFill="1" applyProtection="1">
      <protection hidden="1"/>
    </xf>
    <xf numFmtId="49" fontId="6" fillId="0" borderId="0" xfId="0" applyNumberFormat="1" applyFont="1" applyFill="1" applyAlignment="1" applyProtection="1">
      <alignment horizontal="right"/>
      <protection hidden="1"/>
    </xf>
    <xf numFmtId="0" fontId="6" fillId="0" borderId="0" xfId="0" applyFont="1" applyFill="1" applyAlignment="1" applyProtection="1">
      <alignment horizontal="right" vertical="top"/>
      <protection hidden="1"/>
    </xf>
    <xf numFmtId="0" fontId="13" fillId="0" borderId="0" xfId="0" applyFont="1" applyFill="1" applyProtection="1">
      <protection hidden="1"/>
    </xf>
    <xf numFmtId="4" fontId="0" fillId="0" borderId="0" xfId="0" applyNumberFormat="1"/>
    <xf numFmtId="4" fontId="32" fillId="0" borderId="47" xfId="0" applyNumberFormat="1" applyFont="1" applyFill="1" applyBorder="1" applyAlignment="1">
      <alignment horizontal="center" vertical="center" wrapText="1"/>
    </xf>
    <xf numFmtId="0" fontId="13" fillId="0" borderId="63" xfId="3" applyFont="1" applyFill="1" applyBorder="1" applyAlignment="1">
      <alignment wrapText="1"/>
    </xf>
    <xf numFmtId="4" fontId="10" fillId="0" borderId="2" xfId="4" applyNumberFormat="1" applyFont="1" applyFill="1" applyBorder="1" applyAlignment="1" applyProtection="1">
      <alignment horizontal="right" vertical="center"/>
      <protection locked="0"/>
    </xf>
    <xf numFmtId="0" fontId="13" fillId="0" borderId="1" xfId="0" applyFont="1" applyBorder="1" applyAlignment="1">
      <alignment horizontal="left" wrapText="1"/>
    </xf>
    <xf numFmtId="0" fontId="13" fillId="0" borderId="1" xfId="0" applyFont="1" applyFill="1" applyBorder="1" applyAlignment="1">
      <alignment wrapText="1"/>
    </xf>
    <xf numFmtId="3" fontId="13" fillId="0" borderId="1" xfId="0" applyNumberFormat="1" applyFont="1" applyFill="1" applyBorder="1"/>
    <xf numFmtId="0" fontId="13" fillId="0" borderId="1" xfId="0" applyFont="1" applyFill="1" applyBorder="1"/>
    <xf numFmtId="0" fontId="13" fillId="0" borderId="1" xfId="0" applyFont="1" applyBorder="1" applyAlignment="1">
      <alignment horizontal="center"/>
    </xf>
    <xf numFmtId="168" fontId="3" fillId="0" borderId="16" xfId="4" applyNumberFormat="1" applyFont="1" applyFill="1" applyBorder="1" applyAlignment="1" applyProtection="1">
      <alignment horizontal="right" vertical="center"/>
      <protection locked="0"/>
    </xf>
    <xf numFmtId="0" fontId="18" fillId="0" borderId="3" xfId="3" applyFont="1" applyBorder="1" applyAlignment="1">
      <alignment wrapText="1"/>
    </xf>
    <xf numFmtId="0" fontId="13" fillId="0" borderId="3" xfId="3" applyFont="1" applyBorder="1" applyAlignment="1">
      <alignment wrapText="1"/>
    </xf>
    <xf numFmtId="0" fontId="13" fillId="0" borderId="3" xfId="4" applyFont="1" applyFill="1" applyBorder="1" applyAlignment="1" applyProtection="1">
      <alignment horizontal="left" vertical="center" wrapText="1"/>
      <protection hidden="1"/>
    </xf>
    <xf numFmtId="4" fontId="14" fillId="0" borderId="14" xfId="3" applyNumberFormat="1" applyFont="1" applyBorder="1" applyAlignment="1">
      <alignment vertical="center" wrapText="1"/>
    </xf>
    <xf numFmtId="3" fontId="14" fillId="0" borderId="17" xfId="3" applyNumberFormat="1" applyFont="1" applyBorder="1" applyAlignment="1">
      <alignment horizontal="center" vertical="center" wrapText="1"/>
    </xf>
    <xf numFmtId="4" fontId="19" fillId="0" borderId="24" xfId="3" applyNumberFormat="1" applyFont="1" applyBorder="1" applyAlignment="1">
      <alignment wrapText="1"/>
    </xf>
    <xf numFmtId="0" fontId="13" fillId="0" borderId="0" xfId="0" applyFont="1" applyFill="1" applyAlignment="1">
      <alignment horizontal="left" wrapText="1"/>
    </xf>
    <xf numFmtId="4" fontId="26" fillId="0" borderId="63" xfId="3" applyNumberFormat="1" applyFont="1" applyFill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18" xfId="0" applyFont="1" applyBorder="1"/>
    <xf numFmtId="4" fontId="26" fillId="0" borderId="4" xfId="0" applyNumberFormat="1" applyFont="1" applyFill="1" applyBorder="1"/>
    <xf numFmtId="4" fontId="26" fillId="0" borderId="80" xfId="0" applyNumberFormat="1" applyFont="1" applyFill="1" applyBorder="1"/>
    <xf numFmtId="4" fontId="28" fillId="0" borderId="3" xfId="0" applyNumberFormat="1" applyFont="1" applyFill="1" applyBorder="1"/>
    <xf numFmtId="0" fontId="35" fillId="0" borderId="56" xfId="0" applyNumberFormat="1" applyFont="1" applyBorder="1" applyAlignment="1">
      <alignment horizontal="center" vertical="center" wrapText="1"/>
    </xf>
    <xf numFmtId="4" fontId="0" fillId="3" borderId="0" xfId="0" applyNumberFormat="1" applyFill="1"/>
    <xf numFmtId="168" fontId="0" fillId="0" borderId="0" xfId="0" applyNumberFormat="1"/>
    <xf numFmtId="169" fontId="3" fillId="0" borderId="16" xfId="4" applyNumberFormat="1" applyFont="1" applyFill="1" applyBorder="1" applyAlignment="1" applyProtection="1">
      <alignment horizontal="right" vertical="center"/>
      <protection locked="0"/>
    </xf>
    <xf numFmtId="0" fontId="13" fillId="0" borderId="63" xfId="0" applyFont="1" applyBorder="1"/>
    <xf numFmtId="0" fontId="13" fillId="0" borderId="79" xfId="0" applyFont="1" applyBorder="1" applyAlignment="1">
      <alignment wrapText="1"/>
    </xf>
    <xf numFmtId="4" fontId="26" fillId="0" borderId="79" xfId="0" applyNumberFormat="1" applyFont="1" applyFill="1" applyBorder="1"/>
    <xf numFmtId="167" fontId="0" fillId="0" borderId="0" xfId="0" applyNumberFormat="1"/>
    <xf numFmtId="0" fontId="14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wrapText="1"/>
    </xf>
    <xf numFmtId="0" fontId="13" fillId="0" borderId="83" xfId="0" applyFont="1" applyBorder="1"/>
    <xf numFmtId="0" fontId="13" fillId="0" borderId="24" xfId="0" applyFont="1" applyBorder="1"/>
    <xf numFmtId="0" fontId="13" fillId="0" borderId="84" xfId="0" applyFont="1" applyBorder="1"/>
    <xf numFmtId="0" fontId="13" fillId="0" borderId="85" xfId="4" applyFont="1" applyFill="1" applyBorder="1" applyAlignment="1" applyProtection="1">
      <alignment horizontal="left" vertical="center" wrapText="1"/>
      <protection hidden="1"/>
    </xf>
    <xf numFmtId="4" fontId="26" fillId="0" borderId="86" xfId="3" applyNumberFormat="1" applyFont="1" applyFill="1" applyBorder="1" applyAlignment="1">
      <alignment wrapText="1"/>
    </xf>
    <xf numFmtId="4" fontId="28" fillId="0" borderId="87" xfId="0" applyNumberFormat="1" applyFont="1" applyFill="1" applyBorder="1"/>
    <xf numFmtId="4" fontId="28" fillId="0" borderId="88" xfId="0" applyNumberFormat="1" applyFont="1" applyFill="1" applyBorder="1"/>
    <xf numFmtId="49" fontId="13" fillId="0" borderId="0" xfId="4" applyNumberFormat="1" applyFont="1" applyFill="1" applyAlignment="1" applyProtection="1">
      <alignment horizontal="left" wrapText="1"/>
      <protection hidden="1"/>
    </xf>
    <xf numFmtId="0" fontId="0" fillId="0" borderId="0" xfId="0" applyBorder="1"/>
    <xf numFmtId="4" fontId="19" fillId="0" borderId="89" xfId="3" applyNumberFormat="1" applyFont="1" applyBorder="1" applyAlignment="1">
      <alignment wrapText="1"/>
    </xf>
    <xf numFmtId="4" fontId="19" fillId="0" borderId="2" xfId="3" applyNumberFormat="1" applyFont="1" applyBorder="1" applyAlignment="1">
      <alignment wrapText="1"/>
    </xf>
    <xf numFmtId="4" fontId="19" fillId="0" borderId="90" xfId="3" applyNumberFormat="1" applyFont="1" applyBorder="1" applyAlignment="1">
      <alignment wrapText="1"/>
    </xf>
    <xf numFmtId="0" fontId="36" fillId="0" borderId="0" xfId="0" applyNumberFormat="1" applyFont="1" applyBorder="1" applyAlignment="1"/>
    <xf numFmtId="0" fontId="37" fillId="0" borderId="0" xfId="0" applyNumberFormat="1" applyFont="1" applyBorder="1" applyAlignment="1"/>
    <xf numFmtId="2" fontId="36" fillId="0" borderId="0" xfId="0" applyNumberFormat="1" applyFont="1" applyBorder="1" applyAlignment="1"/>
    <xf numFmtId="0" fontId="0" fillId="0" borderId="0" xfId="0"/>
    <xf numFmtId="49" fontId="38" fillId="0" borderId="57" xfId="0" applyNumberFormat="1" applyFont="1" applyBorder="1" applyAlignment="1">
      <alignment horizontal="center" vertical="center"/>
    </xf>
    <xf numFmtId="49" fontId="38" fillId="0" borderId="49" xfId="0" applyNumberFormat="1" applyFont="1" applyBorder="1" applyAlignment="1">
      <alignment horizontal="center" vertical="center"/>
    </xf>
    <xf numFmtId="0" fontId="38" fillId="0" borderId="49" xfId="0" applyNumberFormat="1" applyFont="1" applyBorder="1" applyAlignment="1">
      <alignment horizontal="left" vertical="center" wrapText="1"/>
    </xf>
    <xf numFmtId="167" fontId="38" fillId="0" borderId="49" xfId="0" applyNumberFormat="1" applyFont="1" applyBorder="1" applyAlignment="1">
      <alignment horizontal="right" vertical="center"/>
    </xf>
    <xf numFmtId="167" fontId="38" fillId="0" borderId="58" xfId="0" applyNumberFormat="1" applyFont="1" applyBorder="1" applyAlignment="1">
      <alignment horizontal="right" vertical="center"/>
    </xf>
    <xf numFmtId="49" fontId="38" fillId="0" borderId="51" xfId="0" applyNumberFormat="1" applyFont="1" applyBorder="1" applyAlignment="1">
      <alignment horizontal="center" vertical="center"/>
    </xf>
    <xf numFmtId="49" fontId="38" fillId="0" borderId="46" xfId="0" applyNumberFormat="1" applyFont="1" applyBorder="1" applyAlignment="1">
      <alignment horizontal="center" vertical="center"/>
    </xf>
    <xf numFmtId="0" fontId="38" fillId="0" borderId="46" xfId="0" applyNumberFormat="1" applyFont="1" applyBorder="1" applyAlignment="1">
      <alignment horizontal="left" vertical="center" wrapText="1"/>
    </xf>
    <xf numFmtId="167" fontId="38" fillId="0" borderId="46" xfId="0" applyNumberFormat="1" applyFont="1" applyBorder="1" applyAlignment="1">
      <alignment horizontal="right" vertical="center"/>
    </xf>
    <xf numFmtId="167" fontId="38" fillId="0" borderId="59" xfId="0" applyNumberFormat="1" applyFont="1" applyBorder="1" applyAlignment="1">
      <alignment horizontal="right" vertical="center"/>
    </xf>
    <xf numFmtId="49" fontId="39" fillId="0" borderId="51" xfId="0" applyNumberFormat="1" applyFont="1" applyBorder="1" applyAlignment="1">
      <alignment horizontal="center" vertical="center"/>
    </xf>
    <xf numFmtId="49" fontId="39" fillId="0" borderId="46" xfId="0" applyNumberFormat="1" applyFont="1" applyBorder="1" applyAlignment="1">
      <alignment horizontal="center" vertical="center"/>
    </xf>
    <xf numFmtId="0" fontId="39" fillId="0" borderId="46" xfId="0" applyNumberFormat="1" applyFont="1" applyBorder="1" applyAlignment="1">
      <alignment horizontal="left" vertical="center" wrapText="1"/>
    </xf>
    <xf numFmtId="167" fontId="39" fillId="0" borderId="46" xfId="0" applyNumberFormat="1" applyFont="1" applyBorder="1" applyAlignment="1">
      <alignment horizontal="right" vertical="center"/>
    </xf>
    <xf numFmtId="167" fontId="39" fillId="0" borderId="59" xfId="0" applyNumberFormat="1" applyFont="1" applyBorder="1" applyAlignment="1">
      <alignment horizontal="right" vertical="center"/>
    </xf>
    <xf numFmtId="167" fontId="38" fillId="0" borderId="61" xfId="0" applyNumberFormat="1" applyFont="1" applyBorder="1" applyAlignment="1">
      <alignment horizontal="right" vertical="center"/>
    </xf>
    <xf numFmtId="167" fontId="38" fillId="0" borderId="62" xfId="0" applyNumberFormat="1" applyFont="1" applyBorder="1" applyAlignment="1">
      <alignment horizontal="right" vertical="center"/>
    </xf>
    <xf numFmtId="0" fontId="31" fillId="0" borderId="0" xfId="0" applyNumberFormat="1" applyFont="1" applyBorder="1" applyAlignment="1">
      <alignment horizontal="right" vertical="center" wrapText="1"/>
    </xf>
    <xf numFmtId="0" fontId="31" fillId="0" borderId="0" xfId="0" applyNumberFormat="1" applyFont="1" applyBorder="1" applyAlignment="1">
      <alignment vertical="center"/>
    </xf>
    <xf numFmtId="0" fontId="32" fillId="0" borderId="54" xfId="0" applyNumberFormat="1" applyFont="1" applyBorder="1" applyAlignment="1">
      <alignment horizontal="center" vertical="center" wrapText="1"/>
    </xf>
    <xf numFmtId="0" fontId="32" fillId="0" borderId="47" xfId="0" applyNumberFormat="1" applyFont="1" applyBorder="1" applyAlignment="1">
      <alignment horizontal="center" vertical="center" wrapText="1"/>
    </xf>
    <xf numFmtId="0" fontId="32" fillId="0" borderId="44" xfId="0" applyNumberFormat="1" applyFont="1" applyBorder="1" applyAlignment="1">
      <alignment horizontal="center" vertical="center" wrapText="1"/>
    </xf>
    <xf numFmtId="167" fontId="32" fillId="0" borderId="44" xfId="0" applyNumberFormat="1" applyFont="1" applyBorder="1" applyAlignment="1">
      <alignment horizontal="right" vertical="center" wrapText="1"/>
    </xf>
    <xf numFmtId="167" fontId="32" fillId="0" borderId="69" xfId="0" applyNumberFormat="1" applyFont="1" applyBorder="1" applyAlignment="1">
      <alignment horizontal="right" vertical="center"/>
    </xf>
    <xf numFmtId="167" fontId="32" fillId="0" borderId="49" xfId="0" applyNumberFormat="1" applyFont="1" applyBorder="1" applyAlignment="1">
      <alignment horizontal="right" vertical="center"/>
    </xf>
    <xf numFmtId="167" fontId="32" fillId="0" borderId="58" xfId="0" applyNumberFormat="1" applyFont="1" applyBorder="1" applyAlignment="1">
      <alignment horizontal="right" vertical="center"/>
    </xf>
    <xf numFmtId="0" fontId="31" fillId="0" borderId="46" xfId="0" applyNumberFormat="1" applyFont="1" applyBorder="1" applyAlignment="1">
      <alignment horizontal="center" vertical="center" wrapText="1"/>
    </xf>
    <xf numFmtId="0" fontId="32" fillId="0" borderId="46" xfId="0" applyNumberFormat="1" applyFont="1" applyBorder="1" applyAlignment="1">
      <alignment horizontal="center" vertical="center" wrapText="1"/>
    </xf>
    <xf numFmtId="167" fontId="31" fillId="0" borderId="46" xfId="0" applyNumberFormat="1" applyFont="1" applyBorder="1" applyAlignment="1">
      <alignment horizontal="right" vertical="center" wrapText="1"/>
    </xf>
    <xf numFmtId="167" fontId="31" fillId="0" borderId="70" xfId="0" applyNumberFormat="1" applyFont="1" applyBorder="1" applyAlignment="1">
      <alignment horizontal="right" vertical="center"/>
    </xf>
    <xf numFmtId="167" fontId="31" fillId="0" borderId="46" xfId="0" applyNumberFormat="1" applyFont="1" applyBorder="1" applyAlignment="1">
      <alignment horizontal="right" vertical="center"/>
    </xf>
    <xf numFmtId="167" fontId="31" fillId="0" borderId="59" xfId="0" applyNumberFormat="1" applyFont="1" applyBorder="1" applyAlignment="1">
      <alignment horizontal="right" vertical="center"/>
    </xf>
    <xf numFmtId="0" fontId="31" fillId="0" borderId="46" xfId="0" applyNumberFormat="1" applyFont="1" applyBorder="1" applyAlignment="1">
      <alignment horizontal="center" vertical="center"/>
    </xf>
    <xf numFmtId="0" fontId="31" fillId="0" borderId="46" xfId="0" applyNumberFormat="1" applyFont="1" applyBorder="1" applyAlignment="1">
      <alignment vertical="center"/>
    </xf>
    <xf numFmtId="0" fontId="32" fillId="0" borderId="45" xfId="0" applyNumberFormat="1" applyFont="1" applyBorder="1" applyAlignment="1">
      <alignment horizontal="center" vertical="center" wrapText="1"/>
    </xf>
    <xf numFmtId="167" fontId="32" fillId="0" borderId="45" xfId="0" applyNumberFormat="1" applyFont="1" applyBorder="1" applyAlignment="1">
      <alignment horizontal="right" vertical="center" wrapText="1"/>
    </xf>
    <xf numFmtId="167" fontId="32" fillId="0" borderId="71" xfId="0" applyNumberFormat="1" applyFont="1" applyBorder="1" applyAlignment="1">
      <alignment horizontal="right" vertical="center"/>
    </xf>
    <xf numFmtId="167" fontId="32" fillId="0" borderId="46" xfId="0" applyNumberFormat="1" applyFont="1" applyBorder="1" applyAlignment="1">
      <alignment horizontal="right" vertical="center"/>
    </xf>
    <xf numFmtId="167" fontId="32" fillId="0" borderId="59" xfId="0" applyNumberFormat="1" applyFont="1" applyBorder="1" applyAlignment="1">
      <alignment horizontal="right" vertical="center"/>
    </xf>
    <xf numFmtId="167" fontId="32" fillId="0" borderId="47" xfId="0" applyNumberFormat="1" applyFont="1" applyBorder="1" applyAlignment="1">
      <alignment horizontal="right" vertical="center" wrapText="1"/>
    </xf>
    <xf numFmtId="167" fontId="32" fillId="0" borderId="47" xfId="0" applyNumberFormat="1" applyFont="1" applyBorder="1" applyAlignment="1">
      <alignment horizontal="right" vertical="center"/>
    </xf>
    <xf numFmtId="0" fontId="32" fillId="0" borderId="48" xfId="0" applyNumberFormat="1" applyFont="1" applyBorder="1" applyAlignment="1">
      <alignment horizontal="center" vertical="center" wrapText="1"/>
    </xf>
    <xf numFmtId="0" fontId="32" fillId="0" borderId="49" xfId="0" applyNumberFormat="1" applyFont="1" applyBorder="1" applyAlignment="1">
      <alignment horizontal="center" vertical="center" wrapText="1"/>
    </xf>
    <xf numFmtId="2" fontId="31" fillId="0" borderId="46" xfId="0" applyNumberFormat="1" applyFont="1" applyBorder="1" applyAlignment="1">
      <alignment horizontal="center" vertical="center"/>
    </xf>
    <xf numFmtId="2" fontId="31" fillId="0" borderId="46" xfId="0" applyNumberFormat="1" applyFont="1" applyBorder="1" applyAlignment="1">
      <alignment vertical="center"/>
    </xf>
    <xf numFmtId="167" fontId="32" fillId="0" borderId="48" xfId="0" applyNumberFormat="1" applyFont="1" applyBorder="1" applyAlignment="1">
      <alignment horizontal="right" vertical="center"/>
    </xf>
    <xf numFmtId="0" fontId="32" fillId="0" borderId="47" xfId="0" applyNumberFormat="1" applyFont="1" applyBorder="1" applyAlignment="1">
      <alignment horizontal="center" vertical="center"/>
    </xf>
    <xf numFmtId="0" fontId="32" fillId="0" borderId="48" xfId="0" applyNumberFormat="1" applyFont="1" applyBorder="1" applyAlignment="1">
      <alignment horizontal="center" vertical="center"/>
    </xf>
    <xf numFmtId="0" fontId="38" fillId="0" borderId="60" xfId="0" applyNumberFormat="1" applyFont="1" applyBorder="1" applyAlignment="1">
      <alignment vertical="center" wrapText="1"/>
    </xf>
    <xf numFmtId="0" fontId="38" fillId="0" borderId="61" xfId="0" applyNumberFormat="1" applyFont="1" applyBorder="1" applyAlignment="1">
      <alignment vertical="center" wrapText="1"/>
    </xf>
    <xf numFmtId="49" fontId="13" fillId="0" borderId="0" xfId="4" applyNumberFormat="1" applyFont="1" applyFill="1" applyAlignment="1" applyProtection="1">
      <alignment horizontal="left" wrapText="1"/>
      <protection hidden="1"/>
    </xf>
    <xf numFmtId="0" fontId="32" fillId="0" borderId="47" xfId="0" applyNumberFormat="1" applyFont="1" applyFill="1" applyBorder="1" applyAlignment="1">
      <alignment horizontal="center" vertical="center"/>
    </xf>
    <xf numFmtId="4" fontId="32" fillId="0" borderId="47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wrapText="1"/>
    </xf>
    <xf numFmtId="0" fontId="32" fillId="0" borderId="48" xfId="0" applyNumberFormat="1" applyFont="1" applyFill="1" applyBorder="1" applyAlignment="1">
      <alignment horizontal="center" vertical="center"/>
    </xf>
    <xf numFmtId="0" fontId="32" fillId="0" borderId="54" xfId="0" applyNumberFormat="1" applyFont="1" applyFill="1" applyBorder="1" applyAlignment="1">
      <alignment horizontal="center" vertical="center"/>
    </xf>
    <xf numFmtId="0" fontId="31" fillId="0" borderId="52" xfId="0" applyNumberFormat="1" applyFont="1" applyFill="1" applyBorder="1" applyAlignment="1">
      <alignment horizontal="right"/>
    </xf>
    <xf numFmtId="0" fontId="33" fillId="0" borderId="0" xfId="0" applyNumberFormat="1" applyFont="1" applyFill="1" applyBorder="1" applyAlignment="1">
      <alignment horizontal="center" wrapText="1"/>
    </xf>
    <xf numFmtId="0" fontId="31" fillId="0" borderId="51" xfId="0" applyNumberFormat="1" applyFont="1" applyBorder="1" applyAlignment="1">
      <alignment horizontal="left" vertical="center" wrapText="1"/>
    </xf>
    <xf numFmtId="0" fontId="31" fillId="0" borderId="46" xfId="0" applyNumberFormat="1" applyFont="1" applyBorder="1" applyAlignment="1">
      <alignment horizontal="left" vertical="center" wrapText="1"/>
    </xf>
    <xf numFmtId="0" fontId="32" fillId="0" borderId="48" xfId="0" applyNumberFormat="1" applyFont="1" applyBorder="1" applyAlignment="1">
      <alignment horizontal="left" vertical="center"/>
    </xf>
    <xf numFmtId="0" fontId="32" fillId="0" borderId="53" xfId="0" applyNumberFormat="1" applyFont="1" applyBorder="1" applyAlignment="1">
      <alignment horizontal="left" vertical="center"/>
    </xf>
    <xf numFmtId="0" fontId="32" fillId="0" borderId="54" xfId="0" applyNumberFormat="1" applyFont="1" applyBorder="1" applyAlignment="1">
      <alignment horizontal="left" vertical="center"/>
    </xf>
    <xf numFmtId="0" fontId="32" fillId="0" borderId="47" xfId="0" applyNumberFormat="1" applyFont="1" applyBorder="1" applyAlignment="1">
      <alignment horizontal="center" vertical="center" wrapText="1"/>
    </xf>
    <xf numFmtId="0" fontId="32" fillId="0" borderId="77" xfId="0" applyNumberFormat="1" applyFont="1" applyBorder="1" applyAlignment="1">
      <alignment horizontal="left" vertical="center" wrapText="1"/>
    </xf>
    <xf numFmtId="0" fontId="32" fillId="0" borderId="44" xfId="0" applyNumberFormat="1" applyFont="1" applyBorder="1" applyAlignment="1">
      <alignment horizontal="left" vertical="center" wrapText="1"/>
    </xf>
    <xf numFmtId="0" fontId="40" fillId="0" borderId="0" xfId="0" applyNumberFormat="1" applyFont="1" applyBorder="1" applyAlignment="1">
      <alignment horizontal="center" wrapText="1"/>
    </xf>
    <xf numFmtId="0" fontId="31" fillId="0" borderId="0" xfId="0" applyNumberFormat="1" applyFont="1" applyBorder="1" applyAlignment="1">
      <alignment horizontal="right" vertical="center" wrapText="1"/>
    </xf>
    <xf numFmtId="0" fontId="32" fillId="0" borderId="50" xfId="0" applyNumberFormat="1" applyFont="1" applyBorder="1" applyAlignment="1">
      <alignment horizontal="center" vertical="center" wrapText="1"/>
    </xf>
    <xf numFmtId="0" fontId="32" fillId="0" borderId="91" xfId="0" applyNumberFormat="1" applyFont="1" applyBorder="1" applyAlignment="1">
      <alignment horizontal="center" vertical="center" wrapText="1"/>
    </xf>
    <xf numFmtId="0" fontId="32" fillId="0" borderId="55" xfId="0" applyNumberFormat="1" applyFont="1" applyBorder="1" applyAlignment="1">
      <alignment horizontal="center" vertical="center" wrapText="1"/>
    </xf>
    <xf numFmtId="0" fontId="32" fillId="0" borderId="48" xfId="0" applyNumberFormat="1" applyFont="1" applyBorder="1" applyAlignment="1">
      <alignment horizontal="center" vertical="center" wrapText="1"/>
    </xf>
    <xf numFmtId="0" fontId="32" fillId="0" borderId="53" xfId="0" applyNumberFormat="1" applyFont="1" applyBorder="1" applyAlignment="1">
      <alignment horizontal="center" vertical="center" wrapText="1"/>
    </xf>
    <xf numFmtId="0" fontId="32" fillId="0" borderId="54" xfId="0" applyNumberFormat="1" applyFont="1" applyBorder="1" applyAlignment="1">
      <alignment horizontal="center" vertical="center" wrapText="1"/>
    </xf>
    <xf numFmtId="0" fontId="32" fillId="0" borderId="67" xfId="0" applyNumberFormat="1" applyFont="1" applyBorder="1" applyAlignment="1">
      <alignment horizontal="center" vertical="center" wrapText="1"/>
    </xf>
    <xf numFmtId="0" fontId="32" fillId="0" borderId="76" xfId="0" applyNumberFormat="1" applyFont="1" applyBorder="1" applyAlignment="1">
      <alignment horizontal="center" vertical="center" wrapText="1"/>
    </xf>
    <xf numFmtId="0" fontId="32" fillId="0" borderId="68" xfId="0" applyNumberFormat="1" applyFont="1" applyBorder="1" applyAlignment="1">
      <alignment horizontal="center" vertical="center" wrapText="1"/>
    </xf>
    <xf numFmtId="0" fontId="32" fillId="0" borderId="78" xfId="0" applyNumberFormat="1" applyFont="1" applyBorder="1" applyAlignment="1">
      <alignment horizontal="left" vertical="center" wrapText="1"/>
    </xf>
    <xf numFmtId="0" fontId="32" fillId="0" borderId="45" xfId="0" applyNumberFormat="1" applyFont="1" applyBorder="1" applyAlignment="1">
      <alignment horizontal="left" vertical="center" wrapText="1"/>
    </xf>
    <xf numFmtId="2" fontId="31" fillId="0" borderId="51" xfId="0" applyNumberFormat="1" applyFont="1" applyBorder="1" applyAlignment="1">
      <alignment horizontal="left" vertical="center" wrapText="1"/>
    </xf>
    <xf numFmtId="2" fontId="31" fillId="0" borderId="46" xfId="0" applyNumberFormat="1" applyFont="1" applyBorder="1" applyAlignment="1">
      <alignment horizontal="left" vertical="center" wrapText="1"/>
    </xf>
    <xf numFmtId="2" fontId="32" fillId="0" borderId="48" xfId="0" applyNumberFormat="1" applyFont="1" applyBorder="1" applyAlignment="1">
      <alignment horizontal="left" vertical="center"/>
    </xf>
    <xf numFmtId="2" fontId="32" fillId="0" borderId="53" xfId="0" applyNumberFormat="1" applyFont="1" applyBorder="1" applyAlignment="1">
      <alignment horizontal="left" vertical="center"/>
    </xf>
    <xf numFmtId="2" fontId="32" fillId="0" borderId="54" xfId="0" applyNumberFormat="1" applyFont="1" applyBorder="1" applyAlignment="1">
      <alignment horizontal="left" vertical="center"/>
    </xf>
    <xf numFmtId="0" fontId="32" fillId="0" borderId="57" xfId="0" applyNumberFormat="1" applyFont="1" applyBorder="1" applyAlignment="1">
      <alignment horizontal="left" vertical="center" wrapText="1"/>
    </xf>
    <xf numFmtId="0" fontId="32" fillId="0" borderId="49" xfId="0" applyNumberFormat="1" applyFont="1" applyBorder="1" applyAlignment="1">
      <alignment horizontal="left" vertical="center" wrapText="1"/>
    </xf>
    <xf numFmtId="0" fontId="32" fillId="0" borderId="51" xfId="0" applyNumberFormat="1" applyFont="1" applyBorder="1" applyAlignment="1">
      <alignment horizontal="left" vertical="center" wrapText="1"/>
    </xf>
    <xf numFmtId="0" fontId="32" fillId="0" borderId="46" xfId="0" applyNumberFormat="1" applyFont="1" applyBorder="1" applyAlignment="1">
      <alignment horizontal="left" vertical="center" wrapText="1"/>
    </xf>
    <xf numFmtId="0" fontId="32" fillId="0" borderId="48" xfId="0" applyNumberFormat="1" applyFont="1" applyBorder="1" applyAlignment="1">
      <alignment horizontal="left" vertical="center" wrapText="1"/>
    </xf>
    <xf numFmtId="0" fontId="32" fillId="0" borderId="53" xfId="0" applyNumberFormat="1" applyFont="1" applyBorder="1" applyAlignment="1">
      <alignment horizontal="left" vertical="center" wrapText="1"/>
    </xf>
    <xf numFmtId="0" fontId="41" fillId="0" borderId="0" xfId="0" applyFont="1" applyAlignment="1">
      <alignment horizontal="center" wrapText="1"/>
    </xf>
    <xf numFmtId="0" fontId="32" fillId="0" borderId="47" xfId="0" applyNumberFormat="1" applyFont="1" applyBorder="1" applyAlignment="1">
      <alignment horizontal="center" vertical="center"/>
    </xf>
    <xf numFmtId="0" fontId="4" fillId="0" borderId="32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alignment horizontal="center" wrapText="1"/>
      <protection locked="0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top" wrapText="1"/>
      <protection locked="0"/>
    </xf>
    <xf numFmtId="0" fontId="7" fillId="0" borderId="31" xfId="0" applyFont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left" vertical="top" wrapText="1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35" xfId="0" applyFont="1" applyFill="1" applyBorder="1" applyAlignment="1" applyProtection="1">
      <alignment horizontal="center" vertical="center"/>
      <protection hidden="1"/>
    </xf>
    <xf numFmtId="0" fontId="4" fillId="0" borderId="34" xfId="0" applyFont="1" applyFill="1" applyBorder="1" applyAlignment="1" applyProtection="1">
      <alignment horizontal="center" vertical="center"/>
      <protection hidden="1"/>
    </xf>
    <xf numFmtId="0" fontId="18" fillId="0" borderId="3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167" fontId="34" fillId="0" borderId="36" xfId="0" applyNumberFormat="1" applyFont="1" applyFill="1" applyBorder="1" applyAlignment="1" applyProtection="1">
      <alignment horizontal="center" vertical="center"/>
      <protection hidden="1"/>
    </xf>
    <xf numFmtId="167" fontId="34" fillId="0" borderId="35" xfId="0" applyNumberFormat="1" applyFont="1" applyFill="1" applyBorder="1" applyAlignment="1" applyProtection="1">
      <alignment horizontal="center" vertical="center"/>
      <protection hidden="1"/>
    </xf>
    <xf numFmtId="167" fontId="34" fillId="0" borderId="73" xfId="0" applyNumberFormat="1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29" fillId="0" borderId="36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41" xfId="3" applyFont="1" applyBorder="1" applyAlignment="1">
      <alignment horizontal="center" vertical="center" wrapText="1"/>
    </xf>
    <xf numFmtId="0" fontId="14" fillId="0" borderId="42" xfId="3" applyFont="1" applyBorder="1" applyAlignment="1">
      <alignment horizontal="center" vertical="center" wrapText="1"/>
    </xf>
    <xf numFmtId="0" fontId="14" fillId="0" borderId="38" xfId="3" applyFont="1" applyBorder="1" applyAlignment="1">
      <alignment horizontal="center" vertical="center" wrapText="1"/>
    </xf>
    <xf numFmtId="0" fontId="13" fillId="0" borderId="64" xfId="3" applyFont="1" applyBorder="1" applyAlignment="1">
      <alignment horizontal="center" vertical="center" wrapText="1"/>
    </xf>
    <xf numFmtId="0" fontId="13" fillId="0" borderId="21" xfId="3" applyFont="1" applyBorder="1" applyAlignment="1">
      <alignment horizontal="center" vertical="center" wrapText="1"/>
    </xf>
    <xf numFmtId="0" fontId="13" fillId="0" borderId="33" xfId="3" applyFont="1" applyBorder="1" applyAlignment="1">
      <alignment horizontal="center" vertical="center" wrapText="1"/>
    </xf>
    <xf numFmtId="0" fontId="14" fillId="0" borderId="43" xfId="3" applyFont="1" applyBorder="1" applyAlignment="1">
      <alignment horizontal="center"/>
    </xf>
    <xf numFmtId="0" fontId="14" fillId="0" borderId="26" xfId="3" applyFont="1" applyBorder="1" applyAlignment="1">
      <alignment horizontal="center"/>
    </xf>
    <xf numFmtId="0" fontId="14" fillId="0" borderId="27" xfId="3" applyFont="1" applyBorder="1" applyAlignment="1">
      <alignment horizontal="center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/>
    </xf>
    <xf numFmtId="0" fontId="14" fillId="0" borderId="28" xfId="3" applyFont="1" applyBorder="1" applyAlignment="1">
      <alignment horizontal="center" vertical="center" wrapText="1"/>
    </xf>
    <xf numFmtId="0" fontId="14" fillId="0" borderId="39" xfId="3" applyFont="1" applyBorder="1" applyAlignment="1">
      <alignment horizontal="center" vertical="center" wrapText="1"/>
    </xf>
    <xf numFmtId="0" fontId="14" fillId="0" borderId="40" xfId="3" applyFont="1" applyBorder="1" applyAlignment="1">
      <alignment horizontal="center" vertical="center" wrapText="1"/>
    </xf>
    <xf numFmtId="0" fontId="14" fillId="0" borderId="37" xfId="3" applyFont="1" applyBorder="1" applyAlignment="1">
      <alignment horizontal="center" vertical="center" wrapText="1"/>
    </xf>
    <xf numFmtId="4" fontId="14" fillId="0" borderId="36" xfId="3" applyNumberFormat="1" applyFont="1" applyBorder="1" applyAlignment="1">
      <alignment horizontal="center" vertical="center" wrapText="1"/>
    </xf>
    <xf numFmtId="4" fontId="14" fillId="0" borderId="25" xfId="3" applyNumberFormat="1" applyFont="1" applyBorder="1" applyAlignment="1">
      <alignment horizontal="center" vertical="center" wrapText="1"/>
    </xf>
    <xf numFmtId="0" fontId="14" fillId="0" borderId="36" xfId="3" applyFont="1" applyBorder="1" applyAlignment="1">
      <alignment horizontal="center" vertical="center" wrapText="1"/>
    </xf>
    <xf numFmtId="0" fontId="14" fillId="0" borderId="25" xfId="3" applyFont="1" applyBorder="1" applyAlignment="1">
      <alignment horizontal="center" vertical="center" wrapText="1"/>
    </xf>
    <xf numFmtId="0" fontId="19" fillId="0" borderId="0" xfId="3" applyFont="1" applyAlignment="1">
      <alignment horizontal="center"/>
    </xf>
    <xf numFmtId="0" fontId="19" fillId="0" borderId="0" xfId="3" applyFont="1" applyBorder="1" applyAlignment="1">
      <alignment horizontal="center"/>
    </xf>
  </cellXfs>
  <cellStyles count="6">
    <cellStyle name="Обычный" xfId="0" builtinId="0"/>
    <cellStyle name="Обычный 10 11" xfId="5"/>
    <cellStyle name="Обычный 2" xfId="1"/>
    <cellStyle name="Обычный 3" xfId="2"/>
    <cellStyle name="Обычный 4" xfId="3"/>
    <cellStyle name="Обычный_Прил №2 - ФКР - Бюджет 200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0"/>
  <sheetViews>
    <sheetView showGridLines="0" tabSelected="1" view="pageBreakPreview" zoomScaleNormal="100" zoomScaleSheetLayoutView="100" workbookViewId="0">
      <selection activeCell="H9" sqref="H9"/>
    </sheetView>
  </sheetViews>
  <sheetFormatPr defaultRowHeight="12.75" x14ac:dyDescent="0.2"/>
  <cols>
    <col min="1" max="1" width="9.28515625" style="56" bestFit="1" customWidth="1"/>
    <col min="2" max="2" width="20.28515625" style="56" customWidth="1"/>
    <col min="3" max="3" width="68.7109375" style="56" customWidth="1"/>
    <col min="4" max="6" width="13.42578125" style="56" customWidth="1"/>
  </cols>
  <sheetData>
    <row r="1" spans="1:6" ht="15.75" x14ac:dyDescent="0.25">
      <c r="D1" s="63" t="s">
        <v>676</v>
      </c>
      <c r="E1" s="64"/>
      <c r="F1" s="58"/>
    </row>
    <row r="2" spans="1:6" ht="12.75" customHeight="1" x14ac:dyDescent="0.2">
      <c r="D2" s="256" t="s">
        <v>7</v>
      </c>
      <c r="E2" s="256"/>
      <c r="F2" s="256"/>
    </row>
    <row r="3" spans="1:6" x14ac:dyDescent="0.2">
      <c r="D3" s="10" t="s">
        <v>1255</v>
      </c>
      <c r="E3" s="10"/>
      <c r="F3" s="10"/>
    </row>
    <row r="4" spans="1:6" s="205" customFormat="1" x14ac:dyDescent="0.2">
      <c r="A4" s="56"/>
      <c r="B4" s="56"/>
      <c r="C4" s="56"/>
      <c r="D4" s="10"/>
      <c r="E4" s="10"/>
      <c r="F4" s="10"/>
    </row>
    <row r="5" spans="1:6" ht="15.75" x14ac:dyDescent="0.25">
      <c r="D5" s="63" t="s">
        <v>676</v>
      </c>
      <c r="E5" s="64"/>
      <c r="F5" s="58"/>
    </row>
    <row r="6" spans="1:6" ht="12.75" customHeight="1" x14ac:dyDescent="0.2">
      <c r="D6" s="256" t="s">
        <v>7</v>
      </c>
      <c r="E6" s="256"/>
      <c r="F6" s="256"/>
    </row>
    <row r="7" spans="1:6" ht="13.5" customHeight="1" x14ac:dyDescent="0.2">
      <c r="D7" s="10" t="s">
        <v>1218</v>
      </c>
      <c r="E7" s="10"/>
      <c r="F7" s="10"/>
    </row>
    <row r="8" spans="1:6" x14ac:dyDescent="0.2">
      <c r="D8" s="259"/>
      <c r="E8" s="259"/>
      <c r="F8" s="259"/>
    </row>
    <row r="9" spans="1:6" ht="15" customHeight="1" x14ac:dyDescent="0.2">
      <c r="B9" s="263" t="s">
        <v>657</v>
      </c>
      <c r="C9" s="263"/>
      <c r="D9" s="263"/>
      <c r="E9" s="263"/>
      <c r="F9" s="263"/>
    </row>
    <row r="10" spans="1:6" ht="27" customHeight="1" thickBot="1" x14ac:dyDescent="0.25">
      <c r="B10" s="262" t="s">
        <v>534</v>
      </c>
      <c r="C10" s="262"/>
      <c r="D10" s="262"/>
      <c r="E10" s="262"/>
      <c r="F10" s="262"/>
    </row>
    <row r="11" spans="1:6" ht="13.5" thickBot="1" x14ac:dyDescent="0.25">
      <c r="A11" s="257" t="s">
        <v>668</v>
      </c>
      <c r="B11" s="257" t="s">
        <v>552</v>
      </c>
      <c r="C11" s="257" t="s">
        <v>553</v>
      </c>
      <c r="D11" s="258" t="s">
        <v>1162</v>
      </c>
      <c r="E11" s="260" t="s">
        <v>140</v>
      </c>
      <c r="F11" s="261"/>
    </row>
    <row r="12" spans="1:6" ht="15" customHeight="1" thickBot="1" x14ac:dyDescent="0.25">
      <c r="A12" s="257"/>
      <c r="B12" s="257"/>
      <c r="C12" s="257"/>
      <c r="D12" s="258"/>
      <c r="E12" s="57" t="s">
        <v>975</v>
      </c>
      <c r="F12" s="158" t="s">
        <v>1163</v>
      </c>
    </row>
    <row r="13" spans="1:6" ht="13.5" thickBot="1" x14ac:dyDescent="0.25">
      <c r="A13" s="180">
        <v>1</v>
      </c>
      <c r="B13" s="180">
        <v>2</v>
      </c>
      <c r="C13" s="180">
        <v>3</v>
      </c>
      <c r="D13" s="180">
        <v>4</v>
      </c>
      <c r="E13" s="180">
        <v>5</v>
      </c>
      <c r="F13" s="180">
        <v>6</v>
      </c>
    </row>
    <row r="14" spans="1:6" ht="12.75" customHeight="1" x14ac:dyDescent="0.2">
      <c r="A14" s="206" t="s">
        <v>669</v>
      </c>
      <c r="B14" s="207" t="s">
        <v>554</v>
      </c>
      <c r="C14" s="208" t="s">
        <v>555</v>
      </c>
      <c r="D14" s="209">
        <v>8328074500</v>
      </c>
      <c r="E14" s="209">
        <v>9053572000</v>
      </c>
      <c r="F14" s="210">
        <v>10054091000</v>
      </c>
    </row>
    <row r="15" spans="1:6" ht="12.75" customHeight="1" x14ac:dyDescent="0.2">
      <c r="A15" s="211" t="s">
        <v>669</v>
      </c>
      <c r="B15" s="212" t="s">
        <v>556</v>
      </c>
      <c r="C15" s="213" t="s">
        <v>557</v>
      </c>
      <c r="D15" s="214">
        <v>3085370000</v>
      </c>
      <c r="E15" s="214">
        <v>3472072000</v>
      </c>
      <c r="F15" s="215">
        <v>3947777000</v>
      </c>
    </row>
    <row r="16" spans="1:6" ht="12.75" customHeight="1" x14ac:dyDescent="0.2">
      <c r="A16" s="211" t="s">
        <v>669</v>
      </c>
      <c r="B16" s="212" t="s">
        <v>558</v>
      </c>
      <c r="C16" s="213" t="s">
        <v>559</v>
      </c>
      <c r="D16" s="214">
        <v>3085370000</v>
      </c>
      <c r="E16" s="214">
        <v>3472072000</v>
      </c>
      <c r="F16" s="215">
        <v>3947777000</v>
      </c>
    </row>
    <row r="17" spans="1:6" ht="129" customHeight="1" x14ac:dyDescent="0.2">
      <c r="A17" s="216" t="s">
        <v>669</v>
      </c>
      <c r="B17" s="217" t="s">
        <v>560</v>
      </c>
      <c r="C17" s="218" t="s">
        <v>1209</v>
      </c>
      <c r="D17" s="219">
        <v>2441468450</v>
      </c>
      <c r="E17" s="219">
        <v>2783014350</v>
      </c>
      <c r="F17" s="220">
        <v>3219376500</v>
      </c>
    </row>
    <row r="18" spans="1:6" ht="92.25" customHeight="1" x14ac:dyDescent="0.2">
      <c r="A18" s="216" t="s">
        <v>669</v>
      </c>
      <c r="B18" s="217" t="s">
        <v>561</v>
      </c>
      <c r="C18" s="218" t="s">
        <v>1210</v>
      </c>
      <c r="D18" s="219">
        <v>4628060</v>
      </c>
      <c r="E18" s="219">
        <v>5208100</v>
      </c>
      <c r="F18" s="220">
        <v>5921670</v>
      </c>
    </row>
    <row r="19" spans="1:6" ht="92.25" customHeight="1" x14ac:dyDescent="0.2">
      <c r="A19" s="216" t="s">
        <v>669</v>
      </c>
      <c r="B19" s="217" t="s">
        <v>562</v>
      </c>
      <c r="C19" s="218" t="s">
        <v>1211</v>
      </c>
      <c r="D19" s="219">
        <v>51500000</v>
      </c>
      <c r="E19" s="219">
        <v>56500000</v>
      </c>
      <c r="F19" s="220">
        <v>58500000</v>
      </c>
    </row>
    <row r="20" spans="1:6" ht="278.25" customHeight="1" x14ac:dyDescent="0.2">
      <c r="A20" s="216" t="s">
        <v>669</v>
      </c>
      <c r="B20" s="217" t="s">
        <v>677</v>
      </c>
      <c r="C20" s="218" t="s">
        <v>1212</v>
      </c>
      <c r="D20" s="219">
        <v>182036830</v>
      </c>
      <c r="E20" s="219">
        <v>204852250</v>
      </c>
      <c r="F20" s="220">
        <v>232918840</v>
      </c>
    </row>
    <row r="21" spans="1:6" ht="92.25" customHeight="1" x14ac:dyDescent="0.2">
      <c r="A21" s="216" t="s">
        <v>669</v>
      </c>
      <c r="B21" s="217" t="s">
        <v>962</v>
      </c>
      <c r="C21" s="218" t="s">
        <v>1213</v>
      </c>
      <c r="D21" s="219">
        <v>55536660</v>
      </c>
      <c r="E21" s="219">
        <v>62497300</v>
      </c>
      <c r="F21" s="220">
        <v>71059990</v>
      </c>
    </row>
    <row r="22" spans="1:6" ht="92.25" customHeight="1" x14ac:dyDescent="0.2">
      <c r="A22" s="216" t="s">
        <v>669</v>
      </c>
      <c r="B22" s="217" t="s">
        <v>938</v>
      </c>
      <c r="C22" s="218" t="s">
        <v>1214</v>
      </c>
      <c r="D22" s="219">
        <v>350200000</v>
      </c>
      <c r="E22" s="219">
        <v>360000000</v>
      </c>
      <c r="F22" s="220">
        <v>360000000</v>
      </c>
    </row>
    <row r="23" spans="1:6" ht="69" customHeight="1" x14ac:dyDescent="0.2">
      <c r="A23" s="211" t="s">
        <v>669</v>
      </c>
      <c r="B23" s="212" t="s">
        <v>563</v>
      </c>
      <c r="C23" s="213" t="s">
        <v>564</v>
      </c>
      <c r="D23" s="214">
        <v>117706000</v>
      </c>
      <c r="E23" s="214">
        <v>124964000</v>
      </c>
      <c r="F23" s="215">
        <v>138180000</v>
      </c>
    </row>
    <row r="24" spans="1:6" ht="45.75" customHeight="1" x14ac:dyDescent="0.2">
      <c r="A24" s="211" t="s">
        <v>669</v>
      </c>
      <c r="B24" s="212" t="s">
        <v>565</v>
      </c>
      <c r="C24" s="213" t="s">
        <v>566</v>
      </c>
      <c r="D24" s="214">
        <v>117706000</v>
      </c>
      <c r="E24" s="214">
        <v>124964000</v>
      </c>
      <c r="F24" s="215">
        <v>138180000</v>
      </c>
    </row>
    <row r="25" spans="1:6" ht="45.75" customHeight="1" x14ac:dyDescent="0.2">
      <c r="A25" s="216" t="s">
        <v>669</v>
      </c>
      <c r="B25" s="217" t="s">
        <v>678</v>
      </c>
      <c r="C25" s="218" t="s">
        <v>679</v>
      </c>
      <c r="D25" s="219">
        <v>61563000</v>
      </c>
      <c r="E25" s="219">
        <v>65423000</v>
      </c>
      <c r="F25" s="220">
        <v>72232000</v>
      </c>
    </row>
    <row r="26" spans="1:6" ht="45.75" customHeight="1" x14ac:dyDescent="0.2">
      <c r="A26" s="216" t="s">
        <v>669</v>
      </c>
      <c r="B26" s="217" t="s">
        <v>680</v>
      </c>
      <c r="C26" s="218" t="s">
        <v>681</v>
      </c>
      <c r="D26" s="219">
        <v>277000</v>
      </c>
      <c r="E26" s="219">
        <v>303000</v>
      </c>
      <c r="F26" s="220">
        <v>335000</v>
      </c>
    </row>
    <row r="27" spans="1:6" ht="45.75" customHeight="1" x14ac:dyDescent="0.2">
      <c r="A27" s="216" t="s">
        <v>669</v>
      </c>
      <c r="B27" s="217" t="s">
        <v>682</v>
      </c>
      <c r="C27" s="218" t="s">
        <v>683</v>
      </c>
      <c r="D27" s="219">
        <v>62172000</v>
      </c>
      <c r="E27" s="219">
        <v>65746000</v>
      </c>
      <c r="F27" s="220">
        <v>72530000</v>
      </c>
    </row>
    <row r="28" spans="1:6" ht="45.75" customHeight="1" x14ac:dyDescent="0.2">
      <c r="A28" s="216" t="s">
        <v>669</v>
      </c>
      <c r="B28" s="217" t="s">
        <v>684</v>
      </c>
      <c r="C28" s="218" t="s">
        <v>685</v>
      </c>
      <c r="D28" s="219">
        <v>-6306000</v>
      </c>
      <c r="E28" s="219">
        <v>-6508000</v>
      </c>
      <c r="F28" s="220">
        <v>-6917000</v>
      </c>
    </row>
    <row r="29" spans="1:6" ht="12.75" customHeight="1" x14ac:dyDescent="0.2">
      <c r="A29" s="211" t="s">
        <v>669</v>
      </c>
      <c r="B29" s="212" t="s">
        <v>567</v>
      </c>
      <c r="C29" s="213" t="s">
        <v>568</v>
      </c>
      <c r="D29" s="214">
        <v>1795225000</v>
      </c>
      <c r="E29" s="214">
        <v>2089223000</v>
      </c>
      <c r="F29" s="215">
        <v>2546443000</v>
      </c>
    </row>
    <row r="30" spans="1:6" ht="29.25" customHeight="1" x14ac:dyDescent="0.2">
      <c r="A30" s="211" t="s">
        <v>669</v>
      </c>
      <c r="B30" s="212" t="s">
        <v>569</v>
      </c>
      <c r="C30" s="213" t="s">
        <v>570</v>
      </c>
      <c r="D30" s="214">
        <v>1579960000</v>
      </c>
      <c r="E30" s="214">
        <v>1932031000</v>
      </c>
      <c r="F30" s="215">
        <v>2373060000</v>
      </c>
    </row>
    <row r="31" spans="1:6" ht="29.25" customHeight="1" x14ac:dyDescent="0.2">
      <c r="A31" s="216" t="s">
        <v>669</v>
      </c>
      <c r="B31" s="217" t="s">
        <v>571</v>
      </c>
      <c r="C31" s="218" t="s">
        <v>572</v>
      </c>
      <c r="D31" s="219">
        <v>1325567200</v>
      </c>
      <c r="E31" s="219">
        <v>1624265420</v>
      </c>
      <c r="F31" s="220">
        <v>2006218080</v>
      </c>
    </row>
    <row r="32" spans="1:6" ht="29.25" customHeight="1" x14ac:dyDescent="0.2">
      <c r="A32" s="216" t="s">
        <v>669</v>
      </c>
      <c r="B32" s="217" t="s">
        <v>573</v>
      </c>
      <c r="C32" s="218" t="s">
        <v>574</v>
      </c>
      <c r="D32" s="219">
        <v>254392800</v>
      </c>
      <c r="E32" s="219">
        <v>307765580</v>
      </c>
      <c r="F32" s="220">
        <v>366841920</v>
      </c>
    </row>
    <row r="33" spans="1:6" ht="29.25" customHeight="1" x14ac:dyDescent="0.2">
      <c r="A33" s="211" t="s">
        <v>669</v>
      </c>
      <c r="B33" s="212" t="s">
        <v>575</v>
      </c>
      <c r="C33" s="213" t="s">
        <v>576</v>
      </c>
      <c r="D33" s="214">
        <v>210337000</v>
      </c>
      <c r="E33" s="214">
        <v>151791000</v>
      </c>
      <c r="F33" s="215">
        <v>167480000</v>
      </c>
    </row>
    <row r="34" spans="1:6" ht="29.25" customHeight="1" x14ac:dyDescent="0.2">
      <c r="A34" s="216" t="s">
        <v>669</v>
      </c>
      <c r="B34" s="217" t="s">
        <v>577</v>
      </c>
      <c r="C34" s="218" t="s">
        <v>578</v>
      </c>
      <c r="D34" s="219">
        <v>210337000</v>
      </c>
      <c r="E34" s="219">
        <v>151791000</v>
      </c>
      <c r="F34" s="220">
        <v>167480000</v>
      </c>
    </row>
    <row r="35" spans="1:6" ht="29.25" customHeight="1" x14ac:dyDescent="0.2">
      <c r="A35" s="211" t="s">
        <v>669</v>
      </c>
      <c r="B35" s="212" t="s">
        <v>963</v>
      </c>
      <c r="C35" s="213" t="s">
        <v>964</v>
      </c>
      <c r="D35" s="214">
        <v>4928000</v>
      </c>
      <c r="E35" s="214">
        <v>5401000</v>
      </c>
      <c r="F35" s="215">
        <v>5903000</v>
      </c>
    </row>
    <row r="36" spans="1:6" ht="47.25" customHeight="1" x14ac:dyDescent="0.2">
      <c r="A36" s="216" t="s">
        <v>669</v>
      </c>
      <c r="B36" s="217" t="s">
        <v>965</v>
      </c>
      <c r="C36" s="218" t="s">
        <v>966</v>
      </c>
      <c r="D36" s="219">
        <v>4928000</v>
      </c>
      <c r="E36" s="219">
        <v>5401000</v>
      </c>
      <c r="F36" s="220">
        <v>5903000</v>
      </c>
    </row>
    <row r="37" spans="1:6" ht="12.75" customHeight="1" x14ac:dyDescent="0.2">
      <c r="A37" s="211" t="s">
        <v>669</v>
      </c>
      <c r="B37" s="212" t="s">
        <v>579</v>
      </c>
      <c r="C37" s="213" t="s">
        <v>580</v>
      </c>
      <c r="D37" s="214">
        <v>2521307000</v>
      </c>
      <c r="E37" s="214">
        <v>2609840000</v>
      </c>
      <c r="F37" s="215">
        <v>2658393000</v>
      </c>
    </row>
    <row r="38" spans="1:6" ht="24.75" customHeight="1" x14ac:dyDescent="0.2">
      <c r="A38" s="211" t="s">
        <v>669</v>
      </c>
      <c r="B38" s="212" t="s">
        <v>581</v>
      </c>
      <c r="C38" s="213" t="s">
        <v>582</v>
      </c>
      <c r="D38" s="214">
        <v>387752000</v>
      </c>
      <c r="E38" s="214">
        <v>430500000</v>
      </c>
      <c r="F38" s="215">
        <v>480143000</v>
      </c>
    </row>
    <row r="39" spans="1:6" ht="24.75" customHeight="1" x14ac:dyDescent="0.2">
      <c r="A39" s="216" t="s">
        <v>669</v>
      </c>
      <c r="B39" s="217" t="s">
        <v>583</v>
      </c>
      <c r="C39" s="218" t="s">
        <v>584</v>
      </c>
      <c r="D39" s="219">
        <v>387752000</v>
      </c>
      <c r="E39" s="219">
        <v>430500000</v>
      </c>
      <c r="F39" s="220">
        <v>480143000</v>
      </c>
    </row>
    <row r="40" spans="1:6" ht="24.75" customHeight="1" x14ac:dyDescent="0.2">
      <c r="A40" s="211" t="s">
        <v>669</v>
      </c>
      <c r="B40" s="212" t="s">
        <v>585</v>
      </c>
      <c r="C40" s="213" t="s">
        <v>586</v>
      </c>
      <c r="D40" s="214">
        <v>2133555000</v>
      </c>
      <c r="E40" s="214">
        <v>2179340000</v>
      </c>
      <c r="F40" s="215">
        <v>2178250000</v>
      </c>
    </row>
    <row r="41" spans="1:6" ht="24.75" customHeight="1" x14ac:dyDescent="0.2">
      <c r="A41" s="216" t="s">
        <v>669</v>
      </c>
      <c r="B41" s="217" t="s">
        <v>686</v>
      </c>
      <c r="C41" s="218" t="s">
        <v>687</v>
      </c>
      <c r="D41" s="219">
        <v>1556055000</v>
      </c>
      <c r="E41" s="219">
        <v>1599340000</v>
      </c>
      <c r="F41" s="220">
        <v>1598250000</v>
      </c>
    </row>
    <row r="42" spans="1:6" ht="24.75" customHeight="1" x14ac:dyDescent="0.2">
      <c r="A42" s="216" t="s">
        <v>669</v>
      </c>
      <c r="B42" s="217" t="s">
        <v>688</v>
      </c>
      <c r="C42" s="218" t="s">
        <v>689</v>
      </c>
      <c r="D42" s="219">
        <v>577500000</v>
      </c>
      <c r="E42" s="219">
        <v>580000000</v>
      </c>
      <c r="F42" s="220">
        <v>580000000</v>
      </c>
    </row>
    <row r="43" spans="1:6" ht="12.75" customHeight="1" x14ac:dyDescent="0.2">
      <c r="A43" s="211" t="s">
        <v>669</v>
      </c>
      <c r="B43" s="212" t="s">
        <v>587</v>
      </c>
      <c r="C43" s="213" t="s">
        <v>588</v>
      </c>
      <c r="D43" s="214">
        <v>86104000</v>
      </c>
      <c r="E43" s="214">
        <v>90631000</v>
      </c>
      <c r="F43" s="215">
        <v>95341000</v>
      </c>
    </row>
    <row r="44" spans="1:6" ht="34.5" customHeight="1" x14ac:dyDescent="0.2">
      <c r="A44" s="211" t="s">
        <v>669</v>
      </c>
      <c r="B44" s="212" t="s">
        <v>589</v>
      </c>
      <c r="C44" s="213" t="s">
        <v>590</v>
      </c>
      <c r="D44" s="214">
        <v>86054000</v>
      </c>
      <c r="E44" s="214">
        <v>90581000</v>
      </c>
      <c r="F44" s="215">
        <v>95291000</v>
      </c>
    </row>
    <row r="45" spans="1:6" ht="34.5" customHeight="1" x14ac:dyDescent="0.2">
      <c r="A45" s="216" t="s">
        <v>669</v>
      </c>
      <c r="B45" s="217" t="s">
        <v>591</v>
      </c>
      <c r="C45" s="218" t="s">
        <v>592</v>
      </c>
      <c r="D45" s="219">
        <v>86054000</v>
      </c>
      <c r="E45" s="219">
        <v>90581000</v>
      </c>
      <c r="F45" s="220">
        <v>95291000</v>
      </c>
    </row>
    <row r="46" spans="1:6" ht="34.5" customHeight="1" x14ac:dyDescent="0.2">
      <c r="A46" s="211" t="s">
        <v>669</v>
      </c>
      <c r="B46" s="212" t="s">
        <v>593</v>
      </c>
      <c r="C46" s="213" t="s">
        <v>594</v>
      </c>
      <c r="D46" s="214">
        <v>50000</v>
      </c>
      <c r="E46" s="214">
        <v>50000</v>
      </c>
      <c r="F46" s="215">
        <v>50000</v>
      </c>
    </row>
    <row r="47" spans="1:6" ht="34.5" customHeight="1" x14ac:dyDescent="0.2">
      <c r="A47" s="216" t="s">
        <v>669</v>
      </c>
      <c r="B47" s="217" t="s">
        <v>595</v>
      </c>
      <c r="C47" s="218" t="s">
        <v>596</v>
      </c>
      <c r="D47" s="219">
        <v>50000</v>
      </c>
      <c r="E47" s="219">
        <v>50000</v>
      </c>
      <c r="F47" s="220">
        <v>50000</v>
      </c>
    </row>
    <row r="48" spans="1:6" ht="34.5" customHeight="1" x14ac:dyDescent="0.2">
      <c r="A48" s="211" t="s">
        <v>669</v>
      </c>
      <c r="B48" s="212" t="s">
        <v>597</v>
      </c>
      <c r="C48" s="213" t="s">
        <v>598</v>
      </c>
      <c r="D48" s="214">
        <v>484426000</v>
      </c>
      <c r="E48" s="214">
        <v>486363000</v>
      </c>
      <c r="F48" s="215">
        <v>488378000</v>
      </c>
    </row>
    <row r="49" spans="1:6" ht="54" customHeight="1" x14ac:dyDescent="0.2">
      <c r="A49" s="211" t="s">
        <v>669</v>
      </c>
      <c r="B49" s="212" t="s">
        <v>599</v>
      </c>
      <c r="C49" s="213" t="s">
        <v>600</v>
      </c>
      <c r="D49" s="214">
        <v>437886000</v>
      </c>
      <c r="E49" s="214">
        <v>439823000</v>
      </c>
      <c r="F49" s="215">
        <v>441838000</v>
      </c>
    </row>
    <row r="50" spans="1:6" ht="54" customHeight="1" x14ac:dyDescent="0.2">
      <c r="A50" s="216" t="s">
        <v>669</v>
      </c>
      <c r="B50" s="217" t="s">
        <v>690</v>
      </c>
      <c r="C50" s="218" t="s">
        <v>691</v>
      </c>
      <c r="D50" s="219">
        <v>338824000</v>
      </c>
      <c r="E50" s="219">
        <v>338824000</v>
      </c>
      <c r="F50" s="220">
        <v>338824000</v>
      </c>
    </row>
    <row r="51" spans="1:6" ht="54" customHeight="1" x14ac:dyDescent="0.2">
      <c r="A51" s="216" t="s">
        <v>669</v>
      </c>
      <c r="B51" s="217" t="s">
        <v>692</v>
      </c>
      <c r="C51" s="218" t="s">
        <v>693</v>
      </c>
      <c r="D51" s="219">
        <v>50630000</v>
      </c>
      <c r="E51" s="219">
        <v>50630000</v>
      </c>
      <c r="F51" s="220">
        <v>50630000</v>
      </c>
    </row>
    <row r="52" spans="1:6" ht="54" customHeight="1" x14ac:dyDescent="0.2">
      <c r="A52" s="216" t="s">
        <v>669</v>
      </c>
      <c r="B52" s="217" t="s">
        <v>694</v>
      </c>
      <c r="C52" s="218" t="s">
        <v>695</v>
      </c>
      <c r="D52" s="219">
        <v>48432000</v>
      </c>
      <c r="E52" s="219">
        <v>50369000</v>
      </c>
      <c r="F52" s="220">
        <v>52384000</v>
      </c>
    </row>
    <row r="53" spans="1:6" ht="54" customHeight="1" x14ac:dyDescent="0.2">
      <c r="A53" s="211" t="s">
        <v>669</v>
      </c>
      <c r="B53" s="212" t="s">
        <v>601</v>
      </c>
      <c r="C53" s="213" t="s">
        <v>602</v>
      </c>
      <c r="D53" s="214">
        <v>70000</v>
      </c>
      <c r="E53" s="214">
        <v>70000</v>
      </c>
      <c r="F53" s="215">
        <v>70000</v>
      </c>
    </row>
    <row r="54" spans="1:6" ht="54" customHeight="1" x14ac:dyDescent="0.2">
      <c r="A54" s="216" t="s">
        <v>669</v>
      </c>
      <c r="B54" s="217" t="s">
        <v>696</v>
      </c>
      <c r="C54" s="218" t="s">
        <v>697</v>
      </c>
      <c r="D54" s="219">
        <v>70000</v>
      </c>
      <c r="E54" s="219">
        <v>70000</v>
      </c>
      <c r="F54" s="220">
        <v>70000</v>
      </c>
    </row>
    <row r="55" spans="1:6" ht="54" customHeight="1" x14ac:dyDescent="0.2">
      <c r="A55" s="211" t="s">
        <v>669</v>
      </c>
      <c r="B55" s="212" t="s">
        <v>603</v>
      </c>
      <c r="C55" s="213" t="s">
        <v>604</v>
      </c>
      <c r="D55" s="214">
        <v>46470000</v>
      </c>
      <c r="E55" s="214">
        <v>46470000</v>
      </c>
      <c r="F55" s="215">
        <v>46470000</v>
      </c>
    </row>
    <row r="56" spans="1:6" ht="54" customHeight="1" x14ac:dyDescent="0.2">
      <c r="A56" s="216" t="s">
        <v>669</v>
      </c>
      <c r="B56" s="217" t="s">
        <v>698</v>
      </c>
      <c r="C56" s="218" t="s">
        <v>699</v>
      </c>
      <c r="D56" s="219">
        <v>37425000</v>
      </c>
      <c r="E56" s="219">
        <v>37420000</v>
      </c>
      <c r="F56" s="220">
        <v>37420000</v>
      </c>
    </row>
    <row r="57" spans="1:6" ht="54" customHeight="1" x14ac:dyDescent="0.2">
      <c r="A57" s="216" t="s">
        <v>669</v>
      </c>
      <c r="B57" s="217" t="s">
        <v>700</v>
      </c>
      <c r="C57" s="218" t="s">
        <v>701</v>
      </c>
      <c r="D57" s="219">
        <v>9045000</v>
      </c>
      <c r="E57" s="219">
        <v>9050000</v>
      </c>
      <c r="F57" s="220">
        <v>9050000</v>
      </c>
    </row>
    <row r="58" spans="1:6" ht="35.25" customHeight="1" x14ac:dyDescent="0.2">
      <c r="A58" s="211" t="s">
        <v>669</v>
      </c>
      <c r="B58" s="212" t="s">
        <v>605</v>
      </c>
      <c r="C58" s="213" t="s">
        <v>606</v>
      </c>
      <c r="D58" s="214">
        <v>44652000</v>
      </c>
      <c r="E58" s="214">
        <v>44652000</v>
      </c>
      <c r="F58" s="215">
        <v>44652000</v>
      </c>
    </row>
    <row r="59" spans="1:6" ht="35.25" customHeight="1" x14ac:dyDescent="0.2">
      <c r="A59" s="211" t="s">
        <v>669</v>
      </c>
      <c r="B59" s="212" t="s">
        <v>607</v>
      </c>
      <c r="C59" s="213" t="s">
        <v>608</v>
      </c>
      <c r="D59" s="214">
        <v>44652000</v>
      </c>
      <c r="E59" s="214">
        <v>44652000</v>
      </c>
      <c r="F59" s="215">
        <v>44652000</v>
      </c>
    </row>
    <row r="60" spans="1:6" ht="35.25" customHeight="1" x14ac:dyDescent="0.2">
      <c r="A60" s="216" t="s">
        <v>669</v>
      </c>
      <c r="B60" s="217" t="s">
        <v>609</v>
      </c>
      <c r="C60" s="218" t="s">
        <v>610</v>
      </c>
      <c r="D60" s="219">
        <v>1400000</v>
      </c>
      <c r="E60" s="219">
        <v>1400000</v>
      </c>
      <c r="F60" s="220">
        <v>1400000</v>
      </c>
    </row>
    <row r="61" spans="1:6" ht="35.25" customHeight="1" x14ac:dyDescent="0.2">
      <c r="A61" s="216" t="s">
        <v>669</v>
      </c>
      <c r="B61" s="217" t="s">
        <v>611</v>
      </c>
      <c r="C61" s="218" t="s">
        <v>612</v>
      </c>
      <c r="D61" s="219">
        <v>42152000</v>
      </c>
      <c r="E61" s="219">
        <v>42152000</v>
      </c>
      <c r="F61" s="220">
        <v>42152000</v>
      </c>
    </row>
    <row r="62" spans="1:6" ht="35.25" customHeight="1" x14ac:dyDescent="0.2">
      <c r="A62" s="216" t="s">
        <v>669</v>
      </c>
      <c r="B62" s="217" t="s">
        <v>613</v>
      </c>
      <c r="C62" s="218" t="s">
        <v>614</v>
      </c>
      <c r="D62" s="219">
        <v>1100000</v>
      </c>
      <c r="E62" s="219">
        <v>1100000</v>
      </c>
      <c r="F62" s="220">
        <v>1100000</v>
      </c>
    </row>
    <row r="63" spans="1:6" ht="17.25" customHeight="1" x14ac:dyDescent="0.2">
      <c r="A63" s="211" t="s">
        <v>669</v>
      </c>
      <c r="B63" s="212" t="s">
        <v>615</v>
      </c>
      <c r="C63" s="213" t="s">
        <v>616</v>
      </c>
      <c r="D63" s="214">
        <v>8300000</v>
      </c>
      <c r="E63" s="214">
        <v>8750000</v>
      </c>
      <c r="F63" s="215">
        <v>7850000</v>
      </c>
    </row>
    <row r="64" spans="1:6" ht="17.25" customHeight="1" x14ac:dyDescent="0.2">
      <c r="A64" s="211" t="s">
        <v>669</v>
      </c>
      <c r="B64" s="212" t="s">
        <v>1035</v>
      </c>
      <c r="C64" s="213" t="s">
        <v>1036</v>
      </c>
      <c r="D64" s="214">
        <v>8300000</v>
      </c>
      <c r="E64" s="214">
        <v>8750000</v>
      </c>
      <c r="F64" s="215">
        <v>7850000</v>
      </c>
    </row>
    <row r="65" spans="1:6" ht="17.25" customHeight="1" x14ac:dyDescent="0.2">
      <c r="A65" s="216" t="s">
        <v>669</v>
      </c>
      <c r="B65" s="217" t="s">
        <v>1037</v>
      </c>
      <c r="C65" s="218" t="s">
        <v>1038</v>
      </c>
      <c r="D65" s="219">
        <v>8300000</v>
      </c>
      <c r="E65" s="219">
        <v>8750000</v>
      </c>
      <c r="F65" s="220">
        <v>7850000</v>
      </c>
    </row>
    <row r="66" spans="1:6" ht="17.25" customHeight="1" x14ac:dyDescent="0.2">
      <c r="A66" s="211" t="s">
        <v>669</v>
      </c>
      <c r="B66" s="212" t="s">
        <v>617</v>
      </c>
      <c r="C66" s="213" t="s">
        <v>618</v>
      </c>
      <c r="D66" s="214">
        <v>157945500</v>
      </c>
      <c r="E66" s="214">
        <v>100000000</v>
      </c>
      <c r="F66" s="215">
        <v>100000000</v>
      </c>
    </row>
    <row r="67" spans="1:6" ht="17.25" customHeight="1" x14ac:dyDescent="0.2">
      <c r="A67" s="211" t="s">
        <v>669</v>
      </c>
      <c r="B67" s="212" t="s">
        <v>967</v>
      </c>
      <c r="C67" s="213" t="s">
        <v>968</v>
      </c>
      <c r="D67" s="214">
        <v>50000</v>
      </c>
      <c r="E67" s="214">
        <v>50000</v>
      </c>
      <c r="F67" s="215">
        <v>50000</v>
      </c>
    </row>
    <row r="68" spans="1:6" ht="17.25" customHeight="1" x14ac:dyDescent="0.2">
      <c r="A68" s="216" t="s">
        <v>669</v>
      </c>
      <c r="B68" s="217" t="s">
        <v>969</v>
      </c>
      <c r="C68" s="218" t="s">
        <v>970</v>
      </c>
      <c r="D68" s="219">
        <v>50000</v>
      </c>
      <c r="E68" s="219">
        <v>50000</v>
      </c>
      <c r="F68" s="220">
        <v>50000</v>
      </c>
    </row>
    <row r="69" spans="1:6" ht="54.75" customHeight="1" x14ac:dyDescent="0.2">
      <c r="A69" s="211" t="s">
        <v>669</v>
      </c>
      <c r="B69" s="212" t="s">
        <v>619</v>
      </c>
      <c r="C69" s="213" t="s">
        <v>620</v>
      </c>
      <c r="D69" s="214">
        <v>4950000</v>
      </c>
      <c r="E69" s="214">
        <v>4950000</v>
      </c>
      <c r="F69" s="215">
        <v>4950000</v>
      </c>
    </row>
    <row r="70" spans="1:6" ht="54.75" customHeight="1" x14ac:dyDescent="0.2">
      <c r="A70" s="216" t="s">
        <v>669</v>
      </c>
      <c r="B70" s="217" t="s">
        <v>702</v>
      </c>
      <c r="C70" s="218" t="s">
        <v>703</v>
      </c>
      <c r="D70" s="219">
        <v>4950000</v>
      </c>
      <c r="E70" s="219">
        <v>4950000</v>
      </c>
      <c r="F70" s="220">
        <v>4950000</v>
      </c>
    </row>
    <row r="71" spans="1:6" ht="54.75" customHeight="1" x14ac:dyDescent="0.2">
      <c r="A71" s="211" t="s">
        <v>669</v>
      </c>
      <c r="B71" s="212" t="s">
        <v>621</v>
      </c>
      <c r="C71" s="213" t="s">
        <v>622</v>
      </c>
      <c r="D71" s="214">
        <v>30000000</v>
      </c>
      <c r="E71" s="214">
        <v>25000000</v>
      </c>
      <c r="F71" s="215">
        <v>25000000</v>
      </c>
    </row>
    <row r="72" spans="1:6" ht="54.75" customHeight="1" x14ac:dyDescent="0.2">
      <c r="A72" s="216" t="s">
        <v>669</v>
      </c>
      <c r="B72" s="217" t="s">
        <v>704</v>
      </c>
      <c r="C72" s="218" t="s">
        <v>705</v>
      </c>
      <c r="D72" s="219">
        <v>5400000</v>
      </c>
      <c r="E72" s="219">
        <v>4500000</v>
      </c>
      <c r="F72" s="220">
        <v>4500000</v>
      </c>
    </row>
    <row r="73" spans="1:6" ht="54.75" customHeight="1" x14ac:dyDescent="0.2">
      <c r="A73" s="216" t="s">
        <v>669</v>
      </c>
      <c r="B73" s="217" t="s">
        <v>1029</v>
      </c>
      <c r="C73" s="218" t="s">
        <v>1030</v>
      </c>
      <c r="D73" s="219">
        <v>24600000</v>
      </c>
      <c r="E73" s="219">
        <v>20500000</v>
      </c>
      <c r="F73" s="220">
        <v>20500000</v>
      </c>
    </row>
    <row r="74" spans="1:6" ht="54.75" customHeight="1" x14ac:dyDescent="0.2">
      <c r="A74" s="211" t="s">
        <v>669</v>
      </c>
      <c r="B74" s="212" t="s">
        <v>623</v>
      </c>
      <c r="C74" s="213" t="s">
        <v>624</v>
      </c>
      <c r="D74" s="214">
        <v>102945500</v>
      </c>
      <c r="E74" s="214">
        <v>50000000</v>
      </c>
      <c r="F74" s="215">
        <v>50000000</v>
      </c>
    </row>
    <row r="75" spans="1:6" ht="54.75" customHeight="1" x14ac:dyDescent="0.2">
      <c r="A75" s="216" t="s">
        <v>669</v>
      </c>
      <c r="B75" s="217" t="s">
        <v>706</v>
      </c>
      <c r="C75" s="218" t="s">
        <v>707</v>
      </c>
      <c r="D75" s="219">
        <v>100195500</v>
      </c>
      <c r="E75" s="219">
        <v>47500000</v>
      </c>
      <c r="F75" s="220">
        <v>47500000</v>
      </c>
    </row>
    <row r="76" spans="1:6" ht="54.75" customHeight="1" x14ac:dyDescent="0.2">
      <c r="A76" s="216" t="s">
        <v>669</v>
      </c>
      <c r="B76" s="217" t="s">
        <v>1046</v>
      </c>
      <c r="C76" s="218" t="s">
        <v>1047</v>
      </c>
      <c r="D76" s="219">
        <v>2750000</v>
      </c>
      <c r="E76" s="219">
        <v>2500000</v>
      </c>
      <c r="F76" s="220">
        <v>2500000</v>
      </c>
    </row>
    <row r="77" spans="1:6" ht="54.75" customHeight="1" x14ac:dyDescent="0.2">
      <c r="A77" s="211" t="s">
        <v>669</v>
      </c>
      <c r="B77" s="212" t="s">
        <v>625</v>
      </c>
      <c r="C77" s="213" t="s">
        <v>626</v>
      </c>
      <c r="D77" s="214">
        <v>20000000</v>
      </c>
      <c r="E77" s="214">
        <v>20000000</v>
      </c>
      <c r="F77" s="215">
        <v>20000000</v>
      </c>
    </row>
    <row r="78" spans="1:6" ht="32.25" customHeight="1" x14ac:dyDescent="0.2">
      <c r="A78" s="216" t="s">
        <v>669</v>
      </c>
      <c r="B78" s="217" t="s">
        <v>627</v>
      </c>
      <c r="C78" s="218" t="s">
        <v>278</v>
      </c>
      <c r="D78" s="219">
        <v>20000000</v>
      </c>
      <c r="E78" s="219">
        <v>20000000</v>
      </c>
      <c r="F78" s="220">
        <v>20000000</v>
      </c>
    </row>
    <row r="79" spans="1:6" ht="32.25" customHeight="1" x14ac:dyDescent="0.2">
      <c r="A79" s="211" t="s">
        <v>669</v>
      </c>
      <c r="B79" s="212" t="s">
        <v>628</v>
      </c>
      <c r="C79" s="213" t="s">
        <v>629</v>
      </c>
      <c r="D79" s="214">
        <v>22505000</v>
      </c>
      <c r="E79" s="214">
        <v>22505000</v>
      </c>
      <c r="F79" s="215">
        <v>22505000</v>
      </c>
    </row>
    <row r="80" spans="1:6" ht="72" customHeight="1" x14ac:dyDescent="0.2">
      <c r="A80" s="211" t="s">
        <v>669</v>
      </c>
      <c r="B80" s="212" t="s">
        <v>708</v>
      </c>
      <c r="C80" s="213" t="s">
        <v>630</v>
      </c>
      <c r="D80" s="214">
        <v>14630000</v>
      </c>
      <c r="E80" s="214">
        <v>14630000</v>
      </c>
      <c r="F80" s="215">
        <v>14630000</v>
      </c>
    </row>
    <row r="81" spans="1:6" ht="72" customHeight="1" x14ac:dyDescent="0.2">
      <c r="A81" s="216" t="s">
        <v>669</v>
      </c>
      <c r="B81" s="217" t="s">
        <v>709</v>
      </c>
      <c r="C81" s="218" t="s">
        <v>710</v>
      </c>
      <c r="D81" s="219">
        <v>14630000</v>
      </c>
      <c r="E81" s="219">
        <v>14630000</v>
      </c>
      <c r="F81" s="220">
        <v>14630000</v>
      </c>
    </row>
    <row r="82" spans="1:6" ht="29.25" customHeight="1" x14ac:dyDescent="0.2">
      <c r="A82" s="211" t="s">
        <v>669</v>
      </c>
      <c r="B82" s="212" t="s">
        <v>971</v>
      </c>
      <c r="C82" s="213" t="s">
        <v>972</v>
      </c>
      <c r="D82" s="214">
        <v>7875000</v>
      </c>
      <c r="E82" s="214">
        <v>7875000</v>
      </c>
      <c r="F82" s="215">
        <v>7875000</v>
      </c>
    </row>
    <row r="83" spans="1:6" ht="72" customHeight="1" x14ac:dyDescent="0.2">
      <c r="A83" s="216" t="s">
        <v>669</v>
      </c>
      <c r="B83" s="217" t="s">
        <v>973</v>
      </c>
      <c r="C83" s="218" t="s">
        <v>974</v>
      </c>
      <c r="D83" s="219">
        <v>7875000</v>
      </c>
      <c r="E83" s="219">
        <v>7875000</v>
      </c>
      <c r="F83" s="220">
        <v>7875000</v>
      </c>
    </row>
    <row r="84" spans="1:6" ht="21.75" customHeight="1" x14ac:dyDescent="0.2">
      <c r="A84" s="211" t="s">
        <v>669</v>
      </c>
      <c r="B84" s="212" t="s">
        <v>631</v>
      </c>
      <c r="C84" s="213" t="s">
        <v>632</v>
      </c>
      <c r="D84" s="214">
        <v>4534000</v>
      </c>
      <c r="E84" s="214">
        <v>4572000</v>
      </c>
      <c r="F84" s="215">
        <v>4572000</v>
      </c>
    </row>
    <row r="85" spans="1:6" ht="36.75" customHeight="1" x14ac:dyDescent="0.2">
      <c r="A85" s="211" t="s">
        <v>669</v>
      </c>
      <c r="B85" s="212" t="s">
        <v>633</v>
      </c>
      <c r="C85" s="213" t="s">
        <v>634</v>
      </c>
      <c r="D85" s="214">
        <v>4534000</v>
      </c>
      <c r="E85" s="214">
        <v>4572000</v>
      </c>
      <c r="F85" s="215">
        <v>4572000</v>
      </c>
    </row>
    <row r="86" spans="1:6" ht="36.75" customHeight="1" x14ac:dyDescent="0.2">
      <c r="A86" s="216" t="s">
        <v>669</v>
      </c>
      <c r="B86" s="217" t="s">
        <v>711</v>
      </c>
      <c r="C86" s="218" t="s">
        <v>712</v>
      </c>
      <c r="D86" s="219">
        <v>4534000</v>
      </c>
      <c r="E86" s="219">
        <v>4572000</v>
      </c>
      <c r="F86" s="220">
        <v>4572000</v>
      </c>
    </row>
    <row r="87" spans="1:6" ht="36.75" customHeight="1" x14ac:dyDescent="0.2">
      <c r="A87" s="211" t="s">
        <v>669</v>
      </c>
      <c r="B87" s="212" t="s">
        <v>635</v>
      </c>
      <c r="C87" s="213" t="s">
        <v>636</v>
      </c>
      <c r="D87" s="214">
        <v>5775381822.8599997</v>
      </c>
      <c r="E87" s="214">
        <v>4901108820.9200001</v>
      </c>
      <c r="F87" s="215">
        <v>4810560003.6899996</v>
      </c>
    </row>
    <row r="88" spans="1:6" ht="36.75" customHeight="1" x14ac:dyDescent="0.2">
      <c r="A88" s="211" t="s">
        <v>669</v>
      </c>
      <c r="B88" s="212" t="s">
        <v>637</v>
      </c>
      <c r="C88" s="213" t="s">
        <v>638</v>
      </c>
      <c r="D88" s="214">
        <v>5624837216.4399996</v>
      </c>
      <c r="E88" s="214">
        <v>4901108820.9200001</v>
      </c>
      <c r="F88" s="215">
        <v>4810560003.6899996</v>
      </c>
    </row>
    <row r="89" spans="1:6" ht="36.75" customHeight="1" x14ac:dyDescent="0.2">
      <c r="A89" s="211" t="s">
        <v>669</v>
      </c>
      <c r="B89" s="212" t="s">
        <v>639</v>
      </c>
      <c r="C89" s="213" t="s">
        <v>640</v>
      </c>
      <c r="D89" s="214">
        <v>1409319206.4400001</v>
      </c>
      <c r="E89" s="214">
        <v>751233854.91999996</v>
      </c>
      <c r="F89" s="215">
        <v>670658527.69000006</v>
      </c>
    </row>
    <row r="90" spans="1:6" ht="36.75" customHeight="1" x14ac:dyDescent="0.2">
      <c r="A90" s="216" t="s">
        <v>669</v>
      </c>
      <c r="B90" s="217" t="s">
        <v>1145</v>
      </c>
      <c r="C90" s="218" t="s">
        <v>1146</v>
      </c>
      <c r="D90" s="219">
        <v>140775750</v>
      </c>
      <c r="E90" s="219">
        <v>0</v>
      </c>
      <c r="F90" s="220">
        <v>0</v>
      </c>
    </row>
    <row r="91" spans="1:6" ht="36.75" customHeight="1" x14ac:dyDescent="0.2">
      <c r="A91" s="216" t="s">
        <v>669</v>
      </c>
      <c r="B91" s="217" t="s">
        <v>713</v>
      </c>
      <c r="C91" s="218" t="s">
        <v>714</v>
      </c>
      <c r="D91" s="219">
        <v>171550800</v>
      </c>
      <c r="E91" s="219">
        <v>170034200</v>
      </c>
      <c r="F91" s="220">
        <v>166371900</v>
      </c>
    </row>
    <row r="92" spans="1:6" ht="36.75" customHeight="1" x14ac:dyDescent="0.2">
      <c r="A92" s="216" t="s">
        <v>669</v>
      </c>
      <c r="B92" s="217" t="s">
        <v>1147</v>
      </c>
      <c r="C92" s="218" t="s">
        <v>1148</v>
      </c>
      <c r="D92" s="219">
        <v>0</v>
      </c>
      <c r="E92" s="219">
        <v>0</v>
      </c>
      <c r="F92" s="220">
        <v>10000000</v>
      </c>
    </row>
    <row r="93" spans="1:6" ht="36.75" customHeight="1" x14ac:dyDescent="0.2">
      <c r="A93" s="216" t="s">
        <v>669</v>
      </c>
      <c r="B93" s="217" t="s">
        <v>1149</v>
      </c>
      <c r="C93" s="218" t="s">
        <v>1150</v>
      </c>
      <c r="D93" s="219">
        <v>8326000</v>
      </c>
      <c r="E93" s="219">
        <v>7244000</v>
      </c>
      <c r="F93" s="220">
        <v>8803100</v>
      </c>
    </row>
    <row r="94" spans="1:6" ht="36.75" customHeight="1" x14ac:dyDescent="0.2">
      <c r="A94" s="216" t="s">
        <v>669</v>
      </c>
      <c r="B94" s="217" t="s">
        <v>715</v>
      </c>
      <c r="C94" s="218" t="s">
        <v>716</v>
      </c>
      <c r="D94" s="219">
        <v>823011.42</v>
      </c>
      <c r="E94" s="219">
        <v>840504.92</v>
      </c>
      <c r="F94" s="220">
        <v>830994.52</v>
      </c>
    </row>
    <row r="95" spans="1:6" ht="36.75" customHeight="1" x14ac:dyDescent="0.2">
      <c r="A95" s="216" t="s">
        <v>669</v>
      </c>
      <c r="B95" s="217" t="s">
        <v>717</v>
      </c>
      <c r="C95" s="218" t="s">
        <v>718</v>
      </c>
      <c r="D95" s="219">
        <v>121927320</v>
      </c>
      <c r="E95" s="219">
        <v>24805660</v>
      </c>
      <c r="F95" s="220">
        <v>45872400</v>
      </c>
    </row>
    <row r="96" spans="1:6" ht="67.5" customHeight="1" x14ac:dyDescent="0.2">
      <c r="A96" s="216" t="s">
        <v>669</v>
      </c>
      <c r="B96" s="217" t="s">
        <v>719</v>
      </c>
      <c r="C96" s="218" t="s">
        <v>1215</v>
      </c>
      <c r="D96" s="219">
        <v>491888150</v>
      </c>
      <c r="E96" s="219">
        <v>0</v>
      </c>
      <c r="F96" s="220">
        <v>0</v>
      </c>
    </row>
    <row r="97" spans="1:6" ht="36.75" customHeight="1" x14ac:dyDescent="0.2">
      <c r="A97" s="216" t="s">
        <v>669</v>
      </c>
      <c r="B97" s="217" t="s">
        <v>720</v>
      </c>
      <c r="C97" s="218" t="s">
        <v>721</v>
      </c>
      <c r="D97" s="219">
        <v>474028175.01999998</v>
      </c>
      <c r="E97" s="219">
        <v>548309490</v>
      </c>
      <c r="F97" s="220">
        <v>438780133.17000002</v>
      </c>
    </row>
    <row r="98" spans="1:6" ht="36.75" customHeight="1" x14ac:dyDescent="0.2">
      <c r="A98" s="211" t="s">
        <v>669</v>
      </c>
      <c r="B98" s="212" t="s">
        <v>641</v>
      </c>
      <c r="C98" s="213" t="s">
        <v>642</v>
      </c>
      <c r="D98" s="214">
        <v>3821092590</v>
      </c>
      <c r="E98" s="214">
        <v>3833045686</v>
      </c>
      <c r="F98" s="215">
        <v>3832639196</v>
      </c>
    </row>
    <row r="99" spans="1:6" ht="36.75" customHeight="1" x14ac:dyDescent="0.2">
      <c r="A99" s="216" t="s">
        <v>669</v>
      </c>
      <c r="B99" s="217" t="s">
        <v>722</v>
      </c>
      <c r="C99" s="218" t="s">
        <v>723</v>
      </c>
      <c r="D99" s="219">
        <v>80058590</v>
      </c>
      <c r="E99" s="219">
        <v>80153580</v>
      </c>
      <c r="F99" s="220">
        <v>80253580</v>
      </c>
    </row>
    <row r="100" spans="1:6" ht="36.75" customHeight="1" x14ac:dyDescent="0.2">
      <c r="A100" s="216" t="s">
        <v>669</v>
      </c>
      <c r="B100" s="217" t="s">
        <v>724</v>
      </c>
      <c r="C100" s="218" t="s">
        <v>725</v>
      </c>
      <c r="D100" s="219">
        <v>52943000</v>
      </c>
      <c r="E100" s="219">
        <v>52943000</v>
      </c>
      <c r="F100" s="220">
        <v>52943000</v>
      </c>
    </row>
    <row r="101" spans="1:6" ht="36.75" customHeight="1" x14ac:dyDescent="0.2">
      <c r="A101" s="216" t="s">
        <v>669</v>
      </c>
      <c r="B101" s="217" t="s">
        <v>726</v>
      </c>
      <c r="C101" s="218" t="s">
        <v>1011</v>
      </c>
      <c r="D101" s="219">
        <v>0</v>
      </c>
      <c r="E101" s="219">
        <v>5641000</v>
      </c>
      <c r="F101" s="220">
        <v>11281000</v>
      </c>
    </row>
    <row r="102" spans="1:6" ht="36.75" customHeight="1" x14ac:dyDescent="0.2">
      <c r="A102" s="216" t="s">
        <v>669</v>
      </c>
      <c r="B102" s="217" t="s">
        <v>727</v>
      </c>
      <c r="C102" s="218" t="s">
        <v>728</v>
      </c>
      <c r="D102" s="219">
        <v>0</v>
      </c>
      <c r="E102" s="219">
        <v>3227106</v>
      </c>
      <c r="F102" s="220">
        <v>70616</v>
      </c>
    </row>
    <row r="103" spans="1:6" ht="36.75" customHeight="1" x14ac:dyDescent="0.2">
      <c r="A103" s="216" t="s">
        <v>669</v>
      </c>
      <c r="B103" s="217" t="s">
        <v>729</v>
      </c>
      <c r="C103" s="218" t="s">
        <v>763</v>
      </c>
      <c r="D103" s="219">
        <v>0</v>
      </c>
      <c r="E103" s="219">
        <v>2990000</v>
      </c>
      <c r="F103" s="220">
        <v>0</v>
      </c>
    </row>
    <row r="104" spans="1:6" ht="36.75" customHeight="1" x14ac:dyDescent="0.2">
      <c r="A104" s="216" t="s">
        <v>669</v>
      </c>
      <c r="B104" s="217" t="s">
        <v>730</v>
      </c>
      <c r="C104" s="218" t="s">
        <v>731</v>
      </c>
      <c r="D104" s="219">
        <v>3688091000</v>
      </c>
      <c r="E104" s="219">
        <v>3688091000</v>
      </c>
      <c r="F104" s="220">
        <v>3688091000</v>
      </c>
    </row>
    <row r="105" spans="1:6" ht="36.75" customHeight="1" x14ac:dyDescent="0.2">
      <c r="A105" s="211" t="s">
        <v>669</v>
      </c>
      <c r="B105" s="212" t="s">
        <v>1020</v>
      </c>
      <c r="C105" s="213" t="s">
        <v>1021</v>
      </c>
      <c r="D105" s="214">
        <v>394425420</v>
      </c>
      <c r="E105" s="214">
        <v>316829280</v>
      </c>
      <c r="F105" s="215">
        <v>307262280</v>
      </c>
    </row>
    <row r="106" spans="1:6" ht="93.75" customHeight="1" x14ac:dyDescent="0.2">
      <c r="A106" s="216" t="s">
        <v>669</v>
      </c>
      <c r="B106" s="217" t="s">
        <v>1216</v>
      </c>
      <c r="C106" s="218" t="s">
        <v>1217</v>
      </c>
      <c r="D106" s="219">
        <v>1484280</v>
      </c>
      <c r="E106" s="219">
        <v>1484280</v>
      </c>
      <c r="F106" s="220">
        <v>1484280</v>
      </c>
    </row>
    <row r="107" spans="1:6" ht="48" customHeight="1" x14ac:dyDescent="0.2">
      <c r="A107" s="216" t="s">
        <v>669</v>
      </c>
      <c r="B107" s="217" t="s">
        <v>1151</v>
      </c>
      <c r="C107" s="218" t="s">
        <v>1152</v>
      </c>
      <c r="D107" s="219">
        <v>5042000</v>
      </c>
      <c r="E107" s="219">
        <v>5118000</v>
      </c>
      <c r="F107" s="220">
        <v>5211000</v>
      </c>
    </row>
    <row r="108" spans="1:6" ht="93.75" customHeight="1" x14ac:dyDescent="0.2">
      <c r="A108" s="216" t="s">
        <v>669</v>
      </c>
      <c r="B108" s="217" t="s">
        <v>1153</v>
      </c>
      <c r="C108" s="218" t="s">
        <v>1154</v>
      </c>
      <c r="D108" s="219">
        <v>110852000</v>
      </c>
      <c r="E108" s="219">
        <v>110852000</v>
      </c>
      <c r="F108" s="220">
        <v>110852000</v>
      </c>
    </row>
    <row r="109" spans="1:6" ht="36.75" customHeight="1" x14ac:dyDescent="0.2">
      <c r="A109" s="216" t="s">
        <v>669</v>
      </c>
      <c r="B109" s="217" t="s">
        <v>1022</v>
      </c>
      <c r="C109" s="218" t="s">
        <v>1023</v>
      </c>
      <c r="D109" s="219">
        <v>277047140</v>
      </c>
      <c r="E109" s="219">
        <v>199375000</v>
      </c>
      <c r="F109" s="220">
        <v>189715000</v>
      </c>
    </row>
    <row r="110" spans="1:6" ht="22.5" x14ac:dyDescent="0.2">
      <c r="A110" s="211" t="s">
        <v>669</v>
      </c>
      <c r="B110" s="212" t="s">
        <v>1224</v>
      </c>
      <c r="C110" s="213" t="s">
        <v>1225</v>
      </c>
      <c r="D110" s="214">
        <v>152955295</v>
      </c>
      <c r="E110" s="214">
        <v>0</v>
      </c>
      <c r="F110" s="215">
        <v>0</v>
      </c>
    </row>
    <row r="111" spans="1:6" ht="22.5" x14ac:dyDescent="0.2">
      <c r="A111" s="211" t="s">
        <v>669</v>
      </c>
      <c r="B111" s="212" t="s">
        <v>1226</v>
      </c>
      <c r="C111" s="213" t="s">
        <v>1227</v>
      </c>
      <c r="D111" s="214">
        <v>152955295</v>
      </c>
      <c r="E111" s="214">
        <v>0</v>
      </c>
      <c r="F111" s="215">
        <v>0</v>
      </c>
    </row>
    <row r="112" spans="1:6" ht="22.5" x14ac:dyDescent="0.2">
      <c r="A112" s="216" t="s">
        <v>669</v>
      </c>
      <c r="B112" s="217" t="s">
        <v>1228</v>
      </c>
      <c r="C112" s="218" t="s">
        <v>1229</v>
      </c>
      <c r="D112" s="219">
        <v>152955295</v>
      </c>
      <c r="E112" s="219">
        <v>0</v>
      </c>
      <c r="F112" s="220">
        <v>0</v>
      </c>
    </row>
    <row r="113" spans="1:6" ht="33.75" x14ac:dyDescent="0.2">
      <c r="A113" s="211" t="s">
        <v>669</v>
      </c>
      <c r="B113" s="212" t="s">
        <v>1230</v>
      </c>
      <c r="C113" s="213" t="s">
        <v>1231</v>
      </c>
      <c r="D113" s="214">
        <v>2557170.37</v>
      </c>
      <c r="E113" s="214">
        <v>0</v>
      </c>
      <c r="F113" s="215">
        <v>0</v>
      </c>
    </row>
    <row r="114" spans="1:6" ht="56.25" x14ac:dyDescent="0.2">
      <c r="A114" s="211" t="s">
        <v>669</v>
      </c>
      <c r="B114" s="212" t="s">
        <v>1232</v>
      </c>
      <c r="C114" s="213" t="s">
        <v>1233</v>
      </c>
      <c r="D114" s="214">
        <v>2557170.37</v>
      </c>
      <c r="E114" s="214">
        <v>0</v>
      </c>
      <c r="F114" s="215">
        <v>0</v>
      </c>
    </row>
    <row r="115" spans="1:6" ht="45" x14ac:dyDescent="0.2">
      <c r="A115" s="216" t="s">
        <v>669</v>
      </c>
      <c r="B115" s="217" t="s">
        <v>1234</v>
      </c>
      <c r="C115" s="218" t="s">
        <v>1235</v>
      </c>
      <c r="D115" s="219">
        <v>2557170.37</v>
      </c>
      <c r="E115" s="219">
        <v>0</v>
      </c>
      <c r="F115" s="220">
        <v>0</v>
      </c>
    </row>
    <row r="116" spans="1:6" ht="22.5" x14ac:dyDescent="0.2">
      <c r="A116" s="211" t="s">
        <v>669</v>
      </c>
      <c r="B116" s="212" t="s">
        <v>1236</v>
      </c>
      <c r="C116" s="213" t="s">
        <v>1237</v>
      </c>
      <c r="D116" s="214">
        <v>-4967858.95</v>
      </c>
      <c r="E116" s="214">
        <v>0</v>
      </c>
      <c r="F116" s="215">
        <v>0</v>
      </c>
    </row>
    <row r="117" spans="1:6" ht="22.5" x14ac:dyDescent="0.2">
      <c r="A117" s="211" t="s">
        <v>669</v>
      </c>
      <c r="B117" s="212" t="s">
        <v>1238</v>
      </c>
      <c r="C117" s="213" t="s">
        <v>1239</v>
      </c>
      <c r="D117" s="214">
        <v>-4967858.95</v>
      </c>
      <c r="E117" s="214">
        <v>0</v>
      </c>
      <c r="F117" s="215">
        <v>0</v>
      </c>
    </row>
    <row r="118" spans="1:6" ht="67.5" x14ac:dyDescent="0.2">
      <c r="A118" s="216" t="s">
        <v>669</v>
      </c>
      <c r="B118" s="217" t="s">
        <v>1240</v>
      </c>
      <c r="C118" s="218" t="s">
        <v>1241</v>
      </c>
      <c r="D118" s="219">
        <v>-2557170.37</v>
      </c>
      <c r="E118" s="219">
        <v>0</v>
      </c>
      <c r="F118" s="220">
        <v>0</v>
      </c>
    </row>
    <row r="119" spans="1:6" ht="23.25" thickBot="1" x14ac:dyDescent="0.25">
      <c r="A119" s="216" t="s">
        <v>669</v>
      </c>
      <c r="B119" s="217" t="s">
        <v>1242</v>
      </c>
      <c r="C119" s="218" t="s">
        <v>1243</v>
      </c>
      <c r="D119" s="219">
        <v>-2410688.58</v>
      </c>
      <c r="E119" s="219">
        <v>0</v>
      </c>
      <c r="F119" s="220">
        <v>0</v>
      </c>
    </row>
    <row r="120" spans="1:6" ht="13.5" thickBot="1" x14ac:dyDescent="0.25">
      <c r="A120" s="254" t="s">
        <v>643</v>
      </c>
      <c r="B120" s="255"/>
      <c r="C120" s="255"/>
      <c r="D120" s="221">
        <v>14103456322.860001</v>
      </c>
      <c r="E120" s="221">
        <v>13954680820.92</v>
      </c>
      <c r="F120" s="222">
        <v>14864651003.690001</v>
      </c>
    </row>
  </sheetData>
  <sheetProtection selectLockedCells="1" selectUnlockedCells="1"/>
  <mergeCells count="11">
    <mergeCell ref="A120:C120"/>
    <mergeCell ref="D2:F2"/>
    <mergeCell ref="A11:A12"/>
    <mergeCell ref="B11:B12"/>
    <mergeCell ref="C11:C12"/>
    <mergeCell ref="D11:D12"/>
    <mergeCell ref="D8:F8"/>
    <mergeCell ref="E11:F11"/>
    <mergeCell ref="B10:F10"/>
    <mergeCell ref="B9:F9"/>
    <mergeCell ref="D6:F6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62" fitToHeight="4" orientation="portrait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P1016"/>
  <sheetViews>
    <sheetView showGridLines="0" showZeros="0" view="pageBreakPreview" zoomScale="90" zoomScaleNormal="100" zoomScaleSheetLayoutView="90" workbookViewId="0">
      <selection activeCell="N3" sqref="N3"/>
    </sheetView>
  </sheetViews>
  <sheetFormatPr defaultRowHeight="12.75" x14ac:dyDescent="0.2"/>
  <cols>
    <col min="1" max="1" width="20" style="205" customWidth="1"/>
    <col min="2" max="2" width="27.7109375" style="205" customWidth="1"/>
    <col min="3" max="4" width="12.42578125" style="205" customWidth="1"/>
    <col min="5" max="5" width="16.42578125" style="205" customWidth="1"/>
    <col min="6" max="6" width="9.140625" style="205" customWidth="1"/>
    <col min="7" max="15" width="18.42578125" style="205" customWidth="1"/>
    <col min="16" max="16384" width="9.140625" style="205"/>
  </cols>
  <sheetData>
    <row r="1" spans="1:16" ht="15.75" x14ac:dyDescent="0.25">
      <c r="N1" s="63" t="s">
        <v>1250</v>
      </c>
      <c r="O1" s="64"/>
      <c r="P1" s="58"/>
    </row>
    <row r="2" spans="1:16" x14ac:dyDescent="0.2">
      <c r="N2" s="256" t="s">
        <v>7</v>
      </c>
      <c r="O2" s="256"/>
      <c r="P2" s="256"/>
    </row>
    <row r="3" spans="1:16" x14ac:dyDescent="0.2">
      <c r="N3" s="10" t="s">
        <v>1255</v>
      </c>
      <c r="O3" s="10"/>
      <c r="P3" s="10"/>
    </row>
    <row r="4" spans="1:16" x14ac:dyDescent="0.2">
      <c r="N4" s="10"/>
      <c r="O4" s="10"/>
      <c r="P4" s="10"/>
    </row>
    <row r="5" spans="1:16" ht="15.75" x14ac:dyDescent="0.25">
      <c r="N5" s="63" t="s">
        <v>1250</v>
      </c>
      <c r="O5" s="64"/>
      <c r="P5" s="58"/>
    </row>
    <row r="6" spans="1:16" x14ac:dyDescent="0.2">
      <c r="N6" s="256" t="s">
        <v>7</v>
      </c>
      <c r="O6" s="256"/>
      <c r="P6" s="256"/>
    </row>
    <row r="7" spans="1:16" x14ac:dyDescent="0.2">
      <c r="N7" s="10" t="s">
        <v>1218</v>
      </c>
      <c r="O7" s="10"/>
      <c r="P7" s="10"/>
    </row>
    <row r="8" spans="1:16" ht="86.25" customHeight="1" x14ac:dyDescent="0.25">
      <c r="A8" s="272" t="s">
        <v>1252</v>
      </c>
      <c r="B8" s="272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</row>
    <row r="9" spans="1:16" ht="12" customHeight="1" thickBot="1" x14ac:dyDescent="0.25">
      <c r="A9" s="273"/>
      <c r="B9" s="273"/>
      <c r="C9" s="273"/>
      <c r="D9" s="273"/>
      <c r="E9" s="273"/>
      <c r="F9" s="273"/>
      <c r="G9" s="273"/>
      <c r="H9" s="273"/>
      <c r="I9" s="273"/>
      <c r="J9" s="223"/>
      <c r="K9" s="223"/>
      <c r="L9" s="223"/>
      <c r="M9" s="223"/>
      <c r="N9" s="223"/>
      <c r="O9" s="224"/>
    </row>
    <row r="10" spans="1:16" ht="15" customHeight="1" thickBot="1" x14ac:dyDescent="0.25">
      <c r="A10" s="274" t="s">
        <v>72</v>
      </c>
      <c r="B10" s="274"/>
      <c r="C10" s="274" t="s">
        <v>235</v>
      </c>
      <c r="D10" s="274" t="s">
        <v>284</v>
      </c>
      <c r="E10" s="274" t="s">
        <v>236</v>
      </c>
      <c r="F10" s="274" t="s">
        <v>237</v>
      </c>
      <c r="G10" s="277" t="s">
        <v>538</v>
      </c>
      <c r="H10" s="278"/>
      <c r="I10" s="278"/>
      <c r="J10" s="278"/>
      <c r="K10" s="278"/>
      <c r="L10" s="278"/>
      <c r="M10" s="278"/>
      <c r="N10" s="278"/>
      <c r="O10" s="279"/>
    </row>
    <row r="11" spans="1:16" ht="15" customHeight="1" thickBot="1" x14ac:dyDescent="0.25">
      <c r="A11" s="275"/>
      <c r="B11" s="275"/>
      <c r="C11" s="275"/>
      <c r="D11" s="275"/>
      <c r="E11" s="275"/>
      <c r="F11" s="275"/>
      <c r="G11" s="279" t="s">
        <v>775</v>
      </c>
      <c r="H11" s="269"/>
      <c r="I11" s="269"/>
      <c r="J11" s="277" t="s">
        <v>941</v>
      </c>
      <c r="K11" s="278"/>
      <c r="L11" s="279"/>
      <c r="M11" s="280" t="s">
        <v>1072</v>
      </c>
      <c r="N11" s="281"/>
      <c r="O11" s="282"/>
    </row>
    <row r="12" spans="1:16" ht="73.5" customHeight="1" thickBot="1" x14ac:dyDescent="0.25">
      <c r="A12" s="276"/>
      <c r="B12" s="276"/>
      <c r="C12" s="276"/>
      <c r="D12" s="276"/>
      <c r="E12" s="276"/>
      <c r="F12" s="276"/>
      <c r="G12" s="225" t="s">
        <v>659</v>
      </c>
      <c r="H12" s="226" t="s">
        <v>660</v>
      </c>
      <c r="I12" s="226" t="s">
        <v>661</v>
      </c>
      <c r="J12" s="226" t="s">
        <v>659</v>
      </c>
      <c r="K12" s="226" t="s">
        <v>660</v>
      </c>
      <c r="L12" s="226" t="s">
        <v>661</v>
      </c>
      <c r="M12" s="226" t="s">
        <v>659</v>
      </c>
      <c r="N12" s="226" t="s">
        <v>660</v>
      </c>
      <c r="O12" s="226" t="s">
        <v>661</v>
      </c>
    </row>
    <row r="13" spans="1:16" ht="15" customHeight="1" thickBot="1" x14ac:dyDescent="0.25">
      <c r="A13" s="269">
        <v>1</v>
      </c>
      <c r="B13" s="269"/>
      <c r="C13" s="226">
        <v>2</v>
      </c>
      <c r="D13" s="226">
        <v>3</v>
      </c>
      <c r="E13" s="226">
        <v>4</v>
      </c>
      <c r="F13" s="226">
        <v>5</v>
      </c>
      <c r="G13" s="226">
        <v>6</v>
      </c>
      <c r="H13" s="226">
        <v>7</v>
      </c>
      <c r="I13" s="226">
        <v>8</v>
      </c>
      <c r="J13" s="226">
        <v>9</v>
      </c>
      <c r="K13" s="226">
        <v>10</v>
      </c>
      <c r="L13" s="226">
        <v>11</v>
      </c>
      <c r="M13" s="226">
        <v>12</v>
      </c>
      <c r="N13" s="226">
        <v>13</v>
      </c>
      <c r="O13" s="226">
        <v>14</v>
      </c>
    </row>
    <row r="14" spans="1:16" ht="15" customHeight="1" x14ac:dyDescent="0.2">
      <c r="A14" s="270" t="s">
        <v>764</v>
      </c>
      <c r="B14" s="271"/>
      <c r="C14" s="227" t="s">
        <v>238</v>
      </c>
      <c r="D14" s="227"/>
      <c r="E14" s="227"/>
      <c r="F14" s="227"/>
      <c r="G14" s="228">
        <v>1925539764.51</v>
      </c>
      <c r="H14" s="229">
        <v>1857287764.51</v>
      </c>
      <c r="I14" s="230">
        <v>68252000</v>
      </c>
      <c r="J14" s="230">
        <v>2068347554.52</v>
      </c>
      <c r="K14" s="230">
        <v>1996773448.52</v>
      </c>
      <c r="L14" s="230">
        <v>71574106</v>
      </c>
      <c r="M14" s="230">
        <v>2091554367.8900001</v>
      </c>
      <c r="N14" s="230">
        <v>2023036751.8900001</v>
      </c>
      <c r="O14" s="231">
        <v>68517616</v>
      </c>
    </row>
    <row r="15" spans="1:16" ht="23.25" customHeight="1" x14ac:dyDescent="0.2">
      <c r="A15" s="264" t="s">
        <v>242</v>
      </c>
      <c r="B15" s="265"/>
      <c r="C15" s="232" t="s">
        <v>238</v>
      </c>
      <c r="D15" s="232" t="s">
        <v>54</v>
      </c>
      <c r="E15" s="233"/>
      <c r="F15" s="233"/>
      <c r="G15" s="234">
        <v>13499490</v>
      </c>
      <c r="H15" s="235">
        <v>13499490</v>
      </c>
      <c r="I15" s="236">
        <v>0</v>
      </c>
      <c r="J15" s="236">
        <v>7142620</v>
      </c>
      <c r="K15" s="236">
        <v>7142620</v>
      </c>
      <c r="L15" s="236">
        <v>0</v>
      </c>
      <c r="M15" s="236">
        <v>7142620</v>
      </c>
      <c r="N15" s="236">
        <v>7142620</v>
      </c>
      <c r="O15" s="237">
        <v>0</v>
      </c>
    </row>
    <row r="16" spans="1:16" ht="23.25" customHeight="1" x14ac:dyDescent="0.2">
      <c r="A16" s="264" t="s">
        <v>285</v>
      </c>
      <c r="B16" s="265"/>
      <c r="C16" s="232" t="s">
        <v>238</v>
      </c>
      <c r="D16" s="232" t="s">
        <v>54</v>
      </c>
      <c r="E16" s="232" t="s">
        <v>286</v>
      </c>
      <c r="F16" s="232"/>
      <c r="G16" s="234">
        <v>13499490</v>
      </c>
      <c r="H16" s="235">
        <v>13499490</v>
      </c>
      <c r="I16" s="236">
        <v>0</v>
      </c>
      <c r="J16" s="236">
        <v>7142620</v>
      </c>
      <c r="K16" s="236">
        <v>7142620</v>
      </c>
      <c r="L16" s="236">
        <v>0</v>
      </c>
      <c r="M16" s="236">
        <v>7142620</v>
      </c>
      <c r="N16" s="236">
        <v>7142620</v>
      </c>
      <c r="O16" s="237">
        <v>0</v>
      </c>
    </row>
    <row r="17" spans="1:15" ht="15" customHeight="1" x14ac:dyDescent="0.2">
      <c r="A17" s="264" t="s">
        <v>260</v>
      </c>
      <c r="B17" s="265"/>
      <c r="C17" s="232" t="s">
        <v>238</v>
      </c>
      <c r="D17" s="232" t="s">
        <v>54</v>
      </c>
      <c r="E17" s="238" t="s">
        <v>287</v>
      </c>
      <c r="F17" s="238"/>
      <c r="G17" s="234">
        <v>13499490</v>
      </c>
      <c r="H17" s="235">
        <v>13499490</v>
      </c>
      <c r="I17" s="236">
        <v>0</v>
      </c>
      <c r="J17" s="236">
        <v>7142620</v>
      </c>
      <c r="K17" s="236">
        <v>7142620</v>
      </c>
      <c r="L17" s="236">
        <v>0</v>
      </c>
      <c r="M17" s="236">
        <v>7142620</v>
      </c>
      <c r="N17" s="236">
        <v>7142620</v>
      </c>
      <c r="O17" s="237">
        <v>0</v>
      </c>
    </row>
    <row r="18" spans="1:15" ht="23.25" customHeight="1" x14ac:dyDescent="0.2">
      <c r="A18" s="264" t="s">
        <v>156</v>
      </c>
      <c r="B18" s="265"/>
      <c r="C18" s="232" t="s">
        <v>238</v>
      </c>
      <c r="D18" s="232" t="s">
        <v>54</v>
      </c>
      <c r="E18" s="238" t="s">
        <v>288</v>
      </c>
      <c r="F18" s="239"/>
      <c r="G18" s="234">
        <v>13499490</v>
      </c>
      <c r="H18" s="235">
        <v>13499490</v>
      </c>
      <c r="I18" s="236">
        <v>0</v>
      </c>
      <c r="J18" s="236">
        <v>7142620</v>
      </c>
      <c r="K18" s="236">
        <v>7142620</v>
      </c>
      <c r="L18" s="236">
        <v>0</v>
      </c>
      <c r="M18" s="236">
        <v>7142620</v>
      </c>
      <c r="N18" s="236">
        <v>7142620</v>
      </c>
      <c r="O18" s="237">
        <v>0</v>
      </c>
    </row>
    <row r="19" spans="1:15" ht="15" customHeight="1" x14ac:dyDescent="0.2">
      <c r="A19" s="264" t="s">
        <v>289</v>
      </c>
      <c r="B19" s="265"/>
      <c r="C19" s="232" t="s">
        <v>238</v>
      </c>
      <c r="D19" s="232" t="s">
        <v>54</v>
      </c>
      <c r="E19" s="238" t="s">
        <v>290</v>
      </c>
      <c r="F19" s="239"/>
      <c r="G19" s="234">
        <v>13499490</v>
      </c>
      <c r="H19" s="235">
        <v>13499490</v>
      </c>
      <c r="I19" s="236">
        <v>0</v>
      </c>
      <c r="J19" s="236">
        <v>7142620</v>
      </c>
      <c r="K19" s="236">
        <v>7142620</v>
      </c>
      <c r="L19" s="236">
        <v>0</v>
      </c>
      <c r="M19" s="236">
        <v>7142620</v>
      </c>
      <c r="N19" s="236">
        <v>7142620</v>
      </c>
      <c r="O19" s="237">
        <v>0</v>
      </c>
    </row>
    <row r="20" spans="1:15" ht="45.75" customHeight="1" x14ac:dyDescent="0.2">
      <c r="A20" s="264" t="s">
        <v>291</v>
      </c>
      <c r="B20" s="265"/>
      <c r="C20" s="232" t="s">
        <v>238</v>
      </c>
      <c r="D20" s="232" t="s">
        <v>54</v>
      </c>
      <c r="E20" s="238" t="s">
        <v>290</v>
      </c>
      <c r="F20" s="238" t="s">
        <v>195</v>
      </c>
      <c r="G20" s="234">
        <v>13499490</v>
      </c>
      <c r="H20" s="235">
        <v>13499490</v>
      </c>
      <c r="I20" s="236">
        <v>0</v>
      </c>
      <c r="J20" s="236">
        <v>7142620</v>
      </c>
      <c r="K20" s="236">
        <v>7142620</v>
      </c>
      <c r="L20" s="236">
        <v>0</v>
      </c>
      <c r="M20" s="236">
        <v>7142620</v>
      </c>
      <c r="N20" s="236">
        <v>7142620</v>
      </c>
      <c r="O20" s="237">
        <v>0</v>
      </c>
    </row>
    <row r="21" spans="1:15" ht="23.25" customHeight="1" x14ac:dyDescent="0.2">
      <c r="A21" s="264" t="s">
        <v>89</v>
      </c>
      <c r="B21" s="265"/>
      <c r="C21" s="232" t="s">
        <v>238</v>
      </c>
      <c r="D21" s="232" t="s">
        <v>54</v>
      </c>
      <c r="E21" s="238" t="s">
        <v>290</v>
      </c>
      <c r="F21" s="238" t="s">
        <v>26</v>
      </c>
      <c r="G21" s="234">
        <v>13499490</v>
      </c>
      <c r="H21" s="235">
        <v>13499490</v>
      </c>
      <c r="I21" s="236">
        <v>0</v>
      </c>
      <c r="J21" s="236">
        <v>7142620</v>
      </c>
      <c r="K21" s="236">
        <v>7142620</v>
      </c>
      <c r="L21" s="236">
        <v>0</v>
      </c>
      <c r="M21" s="236">
        <v>7142620</v>
      </c>
      <c r="N21" s="236">
        <v>7142620</v>
      </c>
      <c r="O21" s="237">
        <v>0</v>
      </c>
    </row>
    <row r="22" spans="1:15" ht="34.5" customHeight="1" x14ac:dyDescent="0.2">
      <c r="A22" s="264" t="s">
        <v>69</v>
      </c>
      <c r="B22" s="265"/>
      <c r="C22" s="232" t="s">
        <v>238</v>
      </c>
      <c r="D22" s="232" t="s">
        <v>65</v>
      </c>
      <c r="E22" s="233"/>
      <c r="F22" s="233"/>
      <c r="G22" s="234">
        <v>22214820.899999999</v>
      </c>
      <c r="H22" s="235">
        <v>22214820.899999999</v>
      </c>
      <c r="I22" s="236">
        <v>0</v>
      </c>
      <c r="J22" s="236">
        <v>22178856</v>
      </c>
      <c r="K22" s="236">
        <v>22178856</v>
      </c>
      <c r="L22" s="236">
        <v>0</v>
      </c>
      <c r="M22" s="236">
        <v>22178856</v>
      </c>
      <c r="N22" s="236">
        <v>22178856</v>
      </c>
      <c r="O22" s="237">
        <v>0</v>
      </c>
    </row>
    <row r="23" spans="1:15" ht="23.25" customHeight="1" x14ac:dyDescent="0.2">
      <c r="A23" s="264" t="s">
        <v>292</v>
      </c>
      <c r="B23" s="265"/>
      <c r="C23" s="232" t="s">
        <v>238</v>
      </c>
      <c r="D23" s="232" t="s">
        <v>65</v>
      </c>
      <c r="E23" s="232" t="s">
        <v>293</v>
      </c>
      <c r="F23" s="232"/>
      <c r="G23" s="234">
        <v>22214820.899999999</v>
      </c>
      <c r="H23" s="235">
        <v>22214820.899999999</v>
      </c>
      <c r="I23" s="236">
        <v>0</v>
      </c>
      <c r="J23" s="236">
        <v>22178856</v>
      </c>
      <c r="K23" s="236">
        <v>22178856</v>
      </c>
      <c r="L23" s="236">
        <v>0</v>
      </c>
      <c r="M23" s="236">
        <v>22178856</v>
      </c>
      <c r="N23" s="236">
        <v>22178856</v>
      </c>
      <c r="O23" s="237">
        <v>0</v>
      </c>
    </row>
    <row r="24" spans="1:15" ht="23.25" customHeight="1" x14ac:dyDescent="0.2">
      <c r="A24" s="264" t="s">
        <v>294</v>
      </c>
      <c r="B24" s="265"/>
      <c r="C24" s="232" t="s">
        <v>238</v>
      </c>
      <c r="D24" s="232" t="s">
        <v>65</v>
      </c>
      <c r="E24" s="238" t="s">
        <v>295</v>
      </c>
      <c r="F24" s="239"/>
      <c r="G24" s="234">
        <v>7825128</v>
      </c>
      <c r="H24" s="235">
        <v>7825128</v>
      </c>
      <c r="I24" s="236">
        <v>0</v>
      </c>
      <c r="J24" s="236">
        <v>7825128</v>
      </c>
      <c r="K24" s="236">
        <v>7825128</v>
      </c>
      <c r="L24" s="236">
        <v>0</v>
      </c>
      <c r="M24" s="236">
        <v>7825128</v>
      </c>
      <c r="N24" s="236">
        <v>7825128</v>
      </c>
      <c r="O24" s="237">
        <v>0</v>
      </c>
    </row>
    <row r="25" spans="1:15" ht="45.75" customHeight="1" x14ac:dyDescent="0.2">
      <c r="A25" s="264" t="s">
        <v>291</v>
      </c>
      <c r="B25" s="265"/>
      <c r="C25" s="232" t="s">
        <v>238</v>
      </c>
      <c r="D25" s="232" t="s">
        <v>65</v>
      </c>
      <c r="E25" s="238" t="s">
        <v>295</v>
      </c>
      <c r="F25" s="238" t="s">
        <v>195</v>
      </c>
      <c r="G25" s="234">
        <v>7825128</v>
      </c>
      <c r="H25" s="235">
        <v>7825128</v>
      </c>
      <c r="I25" s="236">
        <v>0</v>
      </c>
      <c r="J25" s="236">
        <v>7825128</v>
      </c>
      <c r="K25" s="236">
        <v>7825128</v>
      </c>
      <c r="L25" s="236">
        <v>0</v>
      </c>
      <c r="M25" s="236">
        <v>7825128</v>
      </c>
      <c r="N25" s="236">
        <v>7825128</v>
      </c>
      <c r="O25" s="237">
        <v>0</v>
      </c>
    </row>
    <row r="26" spans="1:15" ht="23.25" customHeight="1" x14ac:dyDescent="0.2">
      <c r="A26" s="264" t="s">
        <v>89</v>
      </c>
      <c r="B26" s="265"/>
      <c r="C26" s="232" t="s">
        <v>238</v>
      </c>
      <c r="D26" s="232" t="s">
        <v>65</v>
      </c>
      <c r="E26" s="238" t="s">
        <v>295</v>
      </c>
      <c r="F26" s="238" t="s">
        <v>26</v>
      </c>
      <c r="G26" s="234">
        <v>7825128</v>
      </c>
      <c r="H26" s="235">
        <v>7825128</v>
      </c>
      <c r="I26" s="236">
        <v>0</v>
      </c>
      <c r="J26" s="236">
        <v>7825128</v>
      </c>
      <c r="K26" s="236">
        <v>7825128</v>
      </c>
      <c r="L26" s="236">
        <v>0</v>
      </c>
      <c r="M26" s="236">
        <v>7825128</v>
      </c>
      <c r="N26" s="236">
        <v>7825128</v>
      </c>
      <c r="O26" s="237">
        <v>0</v>
      </c>
    </row>
    <row r="27" spans="1:15" ht="23.25" customHeight="1" x14ac:dyDescent="0.2">
      <c r="A27" s="264" t="s">
        <v>296</v>
      </c>
      <c r="B27" s="265"/>
      <c r="C27" s="232" t="s">
        <v>238</v>
      </c>
      <c r="D27" s="232" t="s">
        <v>65</v>
      </c>
      <c r="E27" s="238" t="s">
        <v>297</v>
      </c>
      <c r="F27" s="239"/>
      <c r="G27" s="234">
        <v>14389692.9</v>
      </c>
      <c r="H27" s="235">
        <v>14389692.9</v>
      </c>
      <c r="I27" s="236">
        <v>0</v>
      </c>
      <c r="J27" s="236">
        <v>14353728</v>
      </c>
      <c r="K27" s="236">
        <v>14353728</v>
      </c>
      <c r="L27" s="236">
        <v>0</v>
      </c>
      <c r="M27" s="236">
        <v>14353728</v>
      </c>
      <c r="N27" s="236">
        <v>14353728</v>
      </c>
      <c r="O27" s="237">
        <v>0</v>
      </c>
    </row>
    <row r="28" spans="1:15" ht="45.75" customHeight="1" x14ac:dyDescent="0.2">
      <c r="A28" s="264" t="s">
        <v>291</v>
      </c>
      <c r="B28" s="265"/>
      <c r="C28" s="232" t="s">
        <v>238</v>
      </c>
      <c r="D28" s="232" t="s">
        <v>65</v>
      </c>
      <c r="E28" s="238" t="s">
        <v>297</v>
      </c>
      <c r="F28" s="238" t="s">
        <v>195</v>
      </c>
      <c r="G28" s="234">
        <v>14212128</v>
      </c>
      <c r="H28" s="235">
        <v>14212128</v>
      </c>
      <c r="I28" s="236">
        <v>0</v>
      </c>
      <c r="J28" s="236">
        <v>14212128</v>
      </c>
      <c r="K28" s="236">
        <v>14212128</v>
      </c>
      <c r="L28" s="236">
        <v>0</v>
      </c>
      <c r="M28" s="236">
        <v>14212128</v>
      </c>
      <c r="N28" s="236">
        <v>14212128</v>
      </c>
      <c r="O28" s="237">
        <v>0</v>
      </c>
    </row>
    <row r="29" spans="1:15" ht="23.25" customHeight="1" x14ac:dyDescent="0.2">
      <c r="A29" s="264" t="s">
        <v>89</v>
      </c>
      <c r="B29" s="265"/>
      <c r="C29" s="232" t="s">
        <v>238</v>
      </c>
      <c r="D29" s="232" t="s">
        <v>65</v>
      </c>
      <c r="E29" s="238" t="s">
        <v>297</v>
      </c>
      <c r="F29" s="238" t="s">
        <v>26</v>
      </c>
      <c r="G29" s="234">
        <v>14212128</v>
      </c>
      <c r="H29" s="235">
        <v>14212128</v>
      </c>
      <c r="I29" s="236">
        <v>0</v>
      </c>
      <c r="J29" s="236">
        <v>14212128</v>
      </c>
      <c r="K29" s="236">
        <v>14212128</v>
      </c>
      <c r="L29" s="236">
        <v>0</v>
      </c>
      <c r="M29" s="236">
        <v>14212128</v>
      </c>
      <c r="N29" s="236">
        <v>14212128</v>
      </c>
      <c r="O29" s="237">
        <v>0</v>
      </c>
    </row>
    <row r="30" spans="1:15" ht="23.25" customHeight="1" x14ac:dyDescent="0.2">
      <c r="A30" s="264" t="s">
        <v>273</v>
      </c>
      <c r="B30" s="265"/>
      <c r="C30" s="232" t="s">
        <v>238</v>
      </c>
      <c r="D30" s="232" t="s">
        <v>65</v>
      </c>
      <c r="E30" s="238" t="s">
        <v>297</v>
      </c>
      <c r="F30" s="238" t="s">
        <v>94</v>
      </c>
      <c r="G30" s="234">
        <v>20000</v>
      </c>
      <c r="H30" s="235">
        <v>20000</v>
      </c>
      <c r="I30" s="236">
        <v>0</v>
      </c>
      <c r="J30" s="236">
        <v>20000</v>
      </c>
      <c r="K30" s="236">
        <v>20000</v>
      </c>
      <c r="L30" s="236">
        <v>0</v>
      </c>
      <c r="M30" s="236">
        <v>20000</v>
      </c>
      <c r="N30" s="236">
        <v>20000</v>
      </c>
      <c r="O30" s="237">
        <v>0</v>
      </c>
    </row>
    <row r="31" spans="1:15" ht="23.25" customHeight="1" x14ac:dyDescent="0.2">
      <c r="A31" s="264" t="s">
        <v>187</v>
      </c>
      <c r="B31" s="265"/>
      <c r="C31" s="232" t="s">
        <v>238</v>
      </c>
      <c r="D31" s="232" t="s">
        <v>65</v>
      </c>
      <c r="E31" s="238" t="s">
        <v>297</v>
      </c>
      <c r="F31" s="238" t="s">
        <v>58</v>
      </c>
      <c r="G31" s="234">
        <v>20000</v>
      </c>
      <c r="H31" s="235">
        <v>20000</v>
      </c>
      <c r="I31" s="236">
        <v>0</v>
      </c>
      <c r="J31" s="236">
        <v>20000</v>
      </c>
      <c r="K31" s="236">
        <v>20000</v>
      </c>
      <c r="L31" s="236">
        <v>0</v>
      </c>
      <c r="M31" s="236">
        <v>20000</v>
      </c>
      <c r="N31" s="236">
        <v>20000</v>
      </c>
      <c r="O31" s="237">
        <v>0</v>
      </c>
    </row>
    <row r="32" spans="1:15" ht="15" customHeight="1" x14ac:dyDescent="0.2">
      <c r="A32" s="264" t="s">
        <v>200</v>
      </c>
      <c r="B32" s="265"/>
      <c r="C32" s="232" t="s">
        <v>238</v>
      </c>
      <c r="D32" s="232" t="s">
        <v>65</v>
      </c>
      <c r="E32" s="238" t="s">
        <v>297</v>
      </c>
      <c r="F32" s="238" t="s">
        <v>201</v>
      </c>
      <c r="G32" s="234">
        <v>157564.9</v>
      </c>
      <c r="H32" s="235">
        <v>157564.9</v>
      </c>
      <c r="I32" s="236">
        <v>0</v>
      </c>
      <c r="J32" s="236">
        <v>121600</v>
      </c>
      <c r="K32" s="236">
        <v>121600</v>
      </c>
      <c r="L32" s="236">
        <v>0</v>
      </c>
      <c r="M32" s="236">
        <v>121600</v>
      </c>
      <c r="N32" s="236">
        <v>121600</v>
      </c>
      <c r="O32" s="237">
        <v>0</v>
      </c>
    </row>
    <row r="33" spans="1:15" ht="15" customHeight="1" x14ac:dyDescent="0.2">
      <c r="A33" s="264" t="s">
        <v>73</v>
      </c>
      <c r="B33" s="265"/>
      <c r="C33" s="232" t="s">
        <v>238</v>
      </c>
      <c r="D33" s="232" t="s">
        <v>65</v>
      </c>
      <c r="E33" s="238" t="s">
        <v>297</v>
      </c>
      <c r="F33" s="238" t="s">
        <v>74</v>
      </c>
      <c r="G33" s="234">
        <v>157564.9</v>
      </c>
      <c r="H33" s="235">
        <v>157564.9</v>
      </c>
      <c r="I33" s="236">
        <v>0</v>
      </c>
      <c r="J33" s="236">
        <v>121600</v>
      </c>
      <c r="K33" s="236">
        <v>121600</v>
      </c>
      <c r="L33" s="236">
        <v>0</v>
      </c>
      <c r="M33" s="236">
        <v>121600</v>
      </c>
      <c r="N33" s="236">
        <v>121600</v>
      </c>
      <c r="O33" s="237">
        <v>0</v>
      </c>
    </row>
    <row r="34" spans="1:15" ht="34.5" customHeight="1" x14ac:dyDescent="0.2">
      <c r="A34" s="264" t="s">
        <v>298</v>
      </c>
      <c r="B34" s="265"/>
      <c r="C34" s="232" t="s">
        <v>238</v>
      </c>
      <c r="D34" s="232" t="s">
        <v>192</v>
      </c>
      <c r="E34" s="233"/>
      <c r="F34" s="233"/>
      <c r="G34" s="234">
        <v>697159425.10000002</v>
      </c>
      <c r="H34" s="235">
        <v>659045665.10000002</v>
      </c>
      <c r="I34" s="236">
        <v>38113760</v>
      </c>
      <c r="J34" s="236">
        <v>655701760</v>
      </c>
      <c r="K34" s="236">
        <v>618793760</v>
      </c>
      <c r="L34" s="236">
        <v>36908000</v>
      </c>
      <c r="M34" s="236">
        <v>655801760</v>
      </c>
      <c r="N34" s="236">
        <v>618793760</v>
      </c>
      <c r="O34" s="237">
        <v>37008000</v>
      </c>
    </row>
    <row r="35" spans="1:15" ht="15" customHeight="1" x14ac:dyDescent="0.2">
      <c r="A35" s="264" t="s">
        <v>304</v>
      </c>
      <c r="B35" s="265"/>
      <c r="C35" s="232" t="s">
        <v>238</v>
      </c>
      <c r="D35" s="232" t="s">
        <v>192</v>
      </c>
      <c r="E35" s="232" t="s">
        <v>305</v>
      </c>
      <c r="F35" s="232"/>
      <c r="G35" s="234">
        <v>17215000</v>
      </c>
      <c r="H35" s="235">
        <v>0</v>
      </c>
      <c r="I35" s="236">
        <v>17215000</v>
      </c>
      <c r="J35" s="236">
        <v>17308000</v>
      </c>
      <c r="K35" s="236">
        <v>0</v>
      </c>
      <c r="L35" s="236">
        <v>17308000</v>
      </c>
      <c r="M35" s="236">
        <v>17406000</v>
      </c>
      <c r="N35" s="236">
        <v>0</v>
      </c>
      <c r="O35" s="237">
        <v>17406000</v>
      </c>
    </row>
    <row r="36" spans="1:15" ht="15" customHeight="1" x14ac:dyDescent="0.2">
      <c r="A36" s="264" t="s">
        <v>260</v>
      </c>
      <c r="B36" s="265"/>
      <c r="C36" s="232" t="s">
        <v>238</v>
      </c>
      <c r="D36" s="232" t="s">
        <v>192</v>
      </c>
      <c r="E36" s="238" t="s">
        <v>732</v>
      </c>
      <c r="F36" s="238"/>
      <c r="G36" s="234">
        <v>17215000</v>
      </c>
      <c r="H36" s="235">
        <v>0</v>
      </c>
      <c r="I36" s="236">
        <v>17215000</v>
      </c>
      <c r="J36" s="236">
        <v>17308000</v>
      </c>
      <c r="K36" s="236">
        <v>0</v>
      </c>
      <c r="L36" s="236">
        <v>17308000</v>
      </c>
      <c r="M36" s="236">
        <v>17406000</v>
      </c>
      <c r="N36" s="236">
        <v>0</v>
      </c>
      <c r="O36" s="237">
        <v>17406000</v>
      </c>
    </row>
    <row r="37" spans="1:15" ht="45.75" customHeight="1" x14ac:dyDescent="0.2">
      <c r="A37" s="264" t="s">
        <v>777</v>
      </c>
      <c r="B37" s="265"/>
      <c r="C37" s="232" t="s">
        <v>238</v>
      </c>
      <c r="D37" s="232" t="s">
        <v>192</v>
      </c>
      <c r="E37" s="238" t="s">
        <v>778</v>
      </c>
      <c r="F37" s="239"/>
      <c r="G37" s="234">
        <v>17215000</v>
      </c>
      <c r="H37" s="235">
        <v>0</v>
      </c>
      <c r="I37" s="236">
        <v>17215000</v>
      </c>
      <c r="J37" s="236">
        <v>17308000</v>
      </c>
      <c r="K37" s="236">
        <v>0</v>
      </c>
      <c r="L37" s="236">
        <v>17308000</v>
      </c>
      <c r="M37" s="236">
        <v>17406000</v>
      </c>
      <c r="N37" s="236">
        <v>0</v>
      </c>
      <c r="O37" s="237">
        <v>17406000</v>
      </c>
    </row>
    <row r="38" spans="1:15" ht="45.75" customHeight="1" x14ac:dyDescent="0.2">
      <c r="A38" s="264" t="s">
        <v>650</v>
      </c>
      <c r="B38" s="265"/>
      <c r="C38" s="232" t="s">
        <v>238</v>
      </c>
      <c r="D38" s="232" t="s">
        <v>192</v>
      </c>
      <c r="E38" s="238" t="s">
        <v>779</v>
      </c>
      <c r="F38" s="239"/>
      <c r="G38" s="234">
        <v>17215000</v>
      </c>
      <c r="H38" s="235">
        <v>0</v>
      </c>
      <c r="I38" s="236">
        <v>17215000</v>
      </c>
      <c r="J38" s="236">
        <v>17308000</v>
      </c>
      <c r="K38" s="236">
        <v>0</v>
      </c>
      <c r="L38" s="236">
        <v>17308000</v>
      </c>
      <c r="M38" s="236">
        <v>17406000</v>
      </c>
      <c r="N38" s="236">
        <v>0</v>
      </c>
      <c r="O38" s="237">
        <v>17406000</v>
      </c>
    </row>
    <row r="39" spans="1:15" ht="45.75" customHeight="1" x14ac:dyDescent="0.2">
      <c r="A39" s="264" t="s">
        <v>291</v>
      </c>
      <c r="B39" s="265"/>
      <c r="C39" s="232" t="s">
        <v>238</v>
      </c>
      <c r="D39" s="232" t="s">
        <v>192</v>
      </c>
      <c r="E39" s="238" t="s">
        <v>779</v>
      </c>
      <c r="F39" s="238" t="s">
        <v>195</v>
      </c>
      <c r="G39" s="234">
        <v>13782160</v>
      </c>
      <c r="H39" s="235">
        <v>0</v>
      </c>
      <c r="I39" s="236">
        <v>13782160</v>
      </c>
      <c r="J39" s="236">
        <v>13782160</v>
      </c>
      <c r="K39" s="236">
        <v>0</v>
      </c>
      <c r="L39" s="236">
        <v>13782160</v>
      </c>
      <c r="M39" s="236">
        <v>13782160</v>
      </c>
      <c r="N39" s="236">
        <v>0</v>
      </c>
      <c r="O39" s="237">
        <v>13782160</v>
      </c>
    </row>
    <row r="40" spans="1:15" ht="23.25" customHeight="1" x14ac:dyDescent="0.2">
      <c r="A40" s="264" t="s">
        <v>89</v>
      </c>
      <c r="B40" s="265"/>
      <c r="C40" s="232" t="s">
        <v>238</v>
      </c>
      <c r="D40" s="232" t="s">
        <v>192</v>
      </c>
      <c r="E40" s="238" t="s">
        <v>779</v>
      </c>
      <c r="F40" s="238" t="s">
        <v>26</v>
      </c>
      <c r="G40" s="234">
        <v>13782160</v>
      </c>
      <c r="H40" s="235">
        <v>0</v>
      </c>
      <c r="I40" s="236">
        <v>13782160</v>
      </c>
      <c r="J40" s="236">
        <v>13782160</v>
      </c>
      <c r="K40" s="236">
        <v>0</v>
      </c>
      <c r="L40" s="236">
        <v>13782160</v>
      </c>
      <c r="M40" s="236">
        <v>13782160</v>
      </c>
      <c r="N40" s="236">
        <v>0</v>
      </c>
      <c r="O40" s="237">
        <v>13782160</v>
      </c>
    </row>
    <row r="41" spans="1:15" ht="23.25" customHeight="1" x14ac:dyDescent="0.2">
      <c r="A41" s="264" t="s">
        <v>273</v>
      </c>
      <c r="B41" s="265"/>
      <c r="C41" s="232" t="s">
        <v>238</v>
      </c>
      <c r="D41" s="232" t="s">
        <v>192</v>
      </c>
      <c r="E41" s="238" t="s">
        <v>779</v>
      </c>
      <c r="F41" s="238" t="s">
        <v>94</v>
      </c>
      <c r="G41" s="234">
        <v>3432840</v>
      </c>
      <c r="H41" s="235">
        <v>0</v>
      </c>
      <c r="I41" s="236">
        <v>3432840</v>
      </c>
      <c r="J41" s="236">
        <v>3525840</v>
      </c>
      <c r="K41" s="236">
        <v>0</v>
      </c>
      <c r="L41" s="236">
        <v>3525840</v>
      </c>
      <c r="M41" s="236">
        <v>3623840</v>
      </c>
      <c r="N41" s="236">
        <v>0</v>
      </c>
      <c r="O41" s="237">
        <v>3623840</v>
      </c>
    </row>
    <row r="42" spans="1:15" ht="23.25" customHeight="1" x14ac:dyDescent="0.2">
      <c r="A42" s="264" t="s">
        <v>187</v>
      </c>
      <c r="B42" s="265"/>
      <c r="C42" s="232" t="s">
        <v>238</v>
      </c>
      <c r="D42" s="232" t="s">
        <v>192</v>
      </c>
      <c r="E42" s="238" t="s">
        <v>779</v>
      </c>
      <c r="F42" s="238" t="s">
        <v>58</v>
      </c>
      <c r="G42" s="234">
        <v>3432840</v>
      </c>
      <c r="H42" s="235">
        <v>0</v>
      </c>
      <c r="I42" s="236">
        <v>3432840</v>
      </c>
      <c r="J42" s="236">
        <v>3525840</v>
      </c>
      <c r="K42" s="236">
        <v>0</v>
      </c>
      <c r="L42" s="236">
        <v>3525840</v>
      </c>
      <c r="M42" s="236">
        <v>3623840</v>
      </c>
      <c r="N42" s="236">
        <v>0</v>
      </c>
      <c r="O42" s="237">
        <v>3623840</v>
      </c>
    </row>
    <row r="43" spans="1:15" ht="23.25" customHeight="1" x14ac:dyDescent="0.2">
      <c r="A43" s="264" t="s">
        <v>285</v>
      </c>
      <c r="B43" s="265"/>
      <c r="C43" s="232" t="s">
        <v>238</v>
      </c>
      <c r="D43" s="232" t="s">
        <v>192</v>
      </c>
      <c r="E43" s="232" t="s">
        <v>286</v>
      </c>
      <c r="F43" s="232"/>
      <c r="G43" s="234">
        <v>672952105.10000002</v>
      </c>
      <c r="H43" s="235">
        <v>653651345.10000002</v>
      </c>
      <c r="I43" s="236">
        <v>19300760</v>
      </c>
      <c r="J43" s="236">
        <v>631399438</v>
      </c>
      <c r="K43" s="236">
        <v>613399438</v>
      </c>
      <c r="L43" s="236">
        <v>18000000</v>
      </c>
      <c r="M43" s="236">
        <v>631399438</v>
      </c>
      <c r="N43" s="236">
        <v>613399438</v>
      </c>
      <c r="O43" s="237">
        <v>18000000</v>
      </c>
    </row>
    <row r="44" spans="1:15" ht="23.25" customHeight="1" x14ac:dyDescent="0.2">
      <c r="A44" s="264" t="s">
        <v>790</v>
      </c>
      <c r="B44" s="265"/>
      <c r="C44" s="232" t="s">
        <v>238</v>
      </c>
      <c r="D44" s="232" t="s">
        <v>192</v>
      </c>
      <c r="E44" s="238" t="s">
        <v>347</v>
      </c>
      <c r="F44" s="238"/>
      <c r="G44" s="234">
        <v>43455700</v>
      </c>
      <c r="H44" s="235">
        <v>24154940</v>
      </c>
      <c r="I44" s="236">
        <v>19300760</v>
      </c>
      <c r="J44" s="236">
        <v>43455702</v>
      </c>
      <c r="K44" s="236">
        <v>25455702</v>
      </c>
      <c r="L44" s="236">
        <v>18000000</v>
      </c>
      <c r="M44" s="236">
        <v>43455702</v>
      </c>
      <c r="N44" s="236">
        <v>25455702</v>
      </c>
      <c r="O44" s="237">
        <v>18000000</v>
      </c>
    </row>
    <row r="45" spans="1:15" ht="57" customHeight="1" x14ac:dyDescent="0.2">
      <c r="A45" s="264" t="s">
        <v>998</v>
      </c>
      <c r="B45" s="265"/>
      <c r="C45" s="232" t="s">
        <v>238</v>
      </c>
      <c r="D45" s="232" t="s">
        <v>192</v>
      </c>
      <c r="E45" s="238" t="s">
        <v>356</v>
      </c>
      <c r="F45" s="239"/>
      <c r="G45" s="234">
        <v>43455700</v>
      </c>
      <c r="H45" s="235">
        <v>24154940</v>
      </c>
      <c r="I45" s="236">
        <v>19300760</v>
      </c>
      <c r="J45" s="236">
        <v>43455702</v>
      </c>
      <c r="K45" s="236">
        <v>25455702</v>
      </c>
      <c r="L45" s="236">
        <v>18000000</v>
      </c>
      <c r="M45" s="236">
        <v>43455702</v>
      </c>
      <c r="N45" s="236">
        <v>25455702</v>
      </c>
      <c r="O45" s="237">
        <v>18000000</v>
      </c>
    </row>
    <row r="46" spans="1:15" ht="57" customHeight="1" x14ac:dyDescent="0.2">
      <c r="A46" s="264" t="s">
        <v>942</v>
      </c>
      <c r="B46" s="265"/>
      <c r="C46" s="232" t="s">
        <v>238</v>
      </c>
      <c r="D46" s="232" t="s">
        <v>192</v>
      </c>
      <c r="E46" s="238" t="s">
        <v>943</v>
      </c>
      <c r="F46" s="239"/>
      <c r="G46" s="234">
        <v>19300760</v>
      </c>
      <c r="H46" s="235">
        <v>0</v>
      </c>
      <c r="I46" s="236">
        <v>19300760</v>
      </c>
      <c r="J46" s="236">
        <v>18000000</v>
      </c>
      <c r="K46" s="236">
        <v>0</v>
      </c>
      <c r="L46" s="236">
        <v>18000000</v>
      </c>
      <c r="M46" s="236">
        <v>18000000</v>
      </c>
      <c r="N46" s="236">
        <v>0</v>
      </c>
      <c r="O46" s="237">
        <v>18000000</v>
      </c>
    </row>
    <row r="47" spans="1:15" ht="45.75" customHeight="1" x14ac:dyDescent="0.2">
      <c r="A47" s="264" t="s">
        <v>291</v>
      </c>
      <c r="B47" s="265"/>
      <c r="C47" s="232" t="s">
        <v>238</v>
      </c>
      <c r="D47" s="232" t="s">
        <v>192</v>
      </c>
      <c r="E47" s="238" t="s">
        <v>943</v>
      </c>
      <c r="F47" s="238" t="s">
        <v>195</v>
      </c>
      <c r="G47" s="234">
        <v>18063440</v>
      </c>
      <c r="H47" s="235">
        <v>0</v>
      </c>
      <c r="I47" s="236">
        <v>18063440</v>
      </c>
      <c r="J47" s="236">
        <v>18000000</v>
      </c>
      <c r="K47" s="236">
        <v>0</v>
      </c>
      <c r="L47" s="236">
        <v>18000000</v>
      </c>
      <c r="M47" s="236">
        <v>18000000</v>
      </c>
      <c r="N47" s="236">
        <v>0</v>
      </c>
      <c r="O47" s="237">
        <v>18000000</v>
      </c>
    </row>
    <row r="48" spans="1:15" ht="23.25" customHeight="1" x14ac:dyDescent="0.2">
      <c r="A48" s="264" t="s">
        <v>89</v>
      </c>
      <c r="B48" s="265"/>
      <c r="C48" s="232" t="s">
        <v>238</v>
      </c>
      <c r="D48" s="232" t="s">
        <v>192</v>
      </c>
      <c r="E48" s="238" t="s">
        <v>943</v>
      </c>
      <c r="F48" s="238" t="s">
        <v>26</v>
      </c>
      <c r="G48" s="234">
        <v>18063440</v>
      </c>
      <c r="H48" s="235">
        <v>0</v>
      </c>
      <c r="I48" s="236">
        <v>18063440</v>
      </c>
      <c r="J48" s="236">
        <v>18000000</v>
      </c>
      <c r="K48" s="236">
        <v>0</v>
      </c>
      <c r="L48" s="236">
        <v>18000000</v>
      </c>
      <c r="M48" s="236">
        <v>18000000</v>
      </c>
      <c r="N48" s="236">
        <v>0</v>
      </c>
      <c r="O48" s="237">
        <v>18000000</v>
      </c>
    </row>
    <row r="49" spans="1:15" ht="23.25" customHeight="1" x14ac:dyDescent="0.2">
      <c r="A49" s="264" t="s">
        <v>273</v>
      </c>
      <c r="B49" s="265"/>
      <c r="C49" s="232" t="s">
        <v>238</v>
      </c>
      <c r="D49" s="232" t="s">
        <v>192</v>
      </c>
      <c r="E49" s="238" t="s">
        <v>943</v>
      </c>
      <c r="F49" s="238" t="s">
        <v>94</v>
      </c>
      <c r="G49" s="234">
        <v>1237320</v>
      </c>
      <c r="H49" s="235">
        <v>0</v>
      </c>
      <c r="I49" s="236">
        <v>1237320</v>
      </c>
      <c r="J49" s="236">
        <v>0</v>
      </c>
      <c r="K49" s="236">
        <v>0</v>
      </c>
      <c r="L49" s="236">
        <v>0</v>
      </c>
      <c r="M49" s="236">
        <v>0</v>
      </c>
      <c r="N49" s="236">
        <v>0</v>
      </c>
      <c r="O49" s="237">
        <v>0</v>
      </c>
    </row>
    <row r="50" spans="1:15" ht="23.25" customHeight="1" x14ac:dyDescent="0.2">
      <c r="A50" s="264" t="s">
        <v>187</v>
      </c>
      <c r="B50" s="265"/>
      <c r="C50" s="232" t="s">
        <v>238</v>
      </c>
      <c r="D50" s="232" t="s">
        <v>192</v>
      </c>
      <c r="E50" s="238" t="s">
        <v>943</v>
      </c>
      <c r="F50" s="238" t="s">
        <v>58</v>
      </c>
      <c r="G50" s="234">
        <v>1237320</v>
      </c>
      <c r="H50" s="235">
        <v>0</v>
      </c>
      <c r="I50" s="236">
        <v>1237320</v>
      </c>
      <c r="J50" s="236">
        <v>0</v>
      </c>
      <c r="K50" s="236">
        <v>0</v>
      </c>
      <c r="L50" s="236">
        <v>0</v>
      </c>
      <c r="M50" s="236">
        <v>0</v>
      </c>
      <c r="N50" s="236">
        <v>0</v>
      </c>
      <c r="O50" s="237">
        <v>0</v>
      </c>
    </row>
    <row r="51" spans="1:15" ht="57" customHeight="1" x14ac:dyDescent="0.2">
      <c r="A51" s="264" t="s">
        <v>944</v>
      </c>
      <c r="B51" s="265"/>
      <c r="C51" s="232" t="s">
        <v>238</v>
      </c>
      <c r="D51" s="232" t="s">
        <v>192</v>
      </c>
      <c r="E51" s="238" t="s">
        <v>945</v>
      </c>
      <c r="F51" s="239"/>
      <c r="G51" s="234">
        <v>24154940</v>
      </c>
      <c r="H51" s="235">
        <v>24154940</v>
      </c>
      <c r="I51" s="236">
        <v>0</v>
      </c>
      <c r="J51" s="236">
        <v>25455702</v>
      </c>
      <c r="K51" s="236">
        <v>25455702</v>
      </c>
      <c r="L51" s="236">
        <v>0</v>
      </c>
      <c r="M51" s="236">
        <v>25455702</v>
      </c>
      <c r="N51" s="236">
        <v>25455702</v>
      </c>
      <c r="O51" s="237">
        <v>0</v>
      </c>
    </row>
    <row r="52" spans="1:15" ht="45.75" customHeight="1" x14ac:dyDescent="0.2">
      <c r="A52" s="264" t="s">
        <v>291</v>
      </c>
      <c r="B52" s="265"/>
      <c r="C52" s="232" t="s">
        <v>238</v>
      </c>
      <c r="D52" s="232" t="s">
        <v>192</v>
      </c>
      <c r="E52" s="238" t="s">
        <v>945</v>
      </c>
      <c r="F52" s="238" t="s">
        <v>195</v>
      </c>
      <c r="G52" s="234">
        <v>24154940</v>
      </c>
      <c r="H52" s="235">
        <v>24154940</v>
      </c>
      <c r="I52" s="236">
        <v>0</v>
      </c>
      <c r="J52" s="236">
        <v>25455702</v>
      </c>
      <c r="K52" s="236">
        <v>25455702</v>
      </c>
      <c r="L52" s="236">
        <v>0</v>
      </c>
      <c r="M52" s="236">
        <v>25455702</v>
      </c>
      <c r="N52" s="236">
        <v>25455702</v>
      </c>
      <c r="O52" s="237">
        <v>0</v>
      </c>
    </row>
    <row r="53" spans="1:15" ht="23.25" customHeight="1" x14ac:dyDescent="0.2">
      <c r="A53" s="264" t="s">
        <v>89</v>
      </c>
      <c r="B53" s="265"/>
      <c r="C53" s="232" t="s">
        <v>238</v>
      </c>
      <c r="D53" s="232" t="s">
        <v>192</v>
      </c>
      <c r="E53" s="238" t="s">
        <v>945</v>
      </c>
      <c r="F53" s="238" t="s">
        <v>26</v>
      </c>
      <c r="G53" s="234">
        <v>24154940</v>
      </c>
      <c r="H53" s="235">
        <v>24154940</v>
      </c>
      <c r="I53" s="236">
        <v>0</v>
      </c>
      <c r="J53" s="236">
        <v>25455702</v>
      </c>
      <c r="K53" s="236">
        <v>25455702</v>
      </c>
      <c r="L53" s="236">
        <v>0</v>
      </c>
      <c r="M53" s="236">
        <v>25455702</v>
      </c>
      <c r="N53" s="236">
        <v>25455702</v>
      </c>
      <c r="O53" s="237">
        <v>0</v>
      </c>
    </row>
    <row r="54" spans="1:15" ht="15" customHeight="1" x14ac:dyDescent="0.2">
      <c r="A54" s="264" t="s">
        <v>260</v>
      </c>
      <c r="B54" s="265"/>
      <c r="C54" s="232" t="s">
        <v>238</v>
      </c>
      <c r="D54" s="232" t="s">
        <v>192</v>
      </c>
      <c r="E54" s="238" t="s">
        <v>287</v>
      </c>
      <c r="F54" s="238"/>
      <c r="G54" s="234">
        <v>629496405.10000002</v>
      </c>
      <c r="H54" s="235">
        <v>629496405.10000002</v>
      </c>
      <c r="I54" s="236">
        <v>0</v>
      </c>
      <c r="J54" s="236">
        <v>587943736</v>
      </c>
      <c r="K54" s="236">
        <v>587943736</v>
      </c>
      <c r="L54" s="236">
        <v>0</v>
      </c>
      <c r="M54" s="236">
        <v>587943736</v>
      </c>
      <c r="N54" s="236">
        <v>587943736</v>
      </c>
      <c r="O54" s="237">
        <v>0</v>
      </c>
    </row>
    <row r="55" spans="1:15" ht="23.25" customHeight="1" x14ac:dyDescent="0.2">
      <c r="A55" s="264" t="s">
        <v>156</v>
      </c>
      <c r="B55" s="265"/>
      <c r="C55" s="232" t="s">
        <v>238</v>
      </c>
      <c r="D55" s="232" t="s">
        <v>192</v>
      </c>
      <c r="E55" s="238" t="s">
        <v>288</v>
      </c>
      <c r="F55" s="239"/>
      <c r="G55" s="234">
        <v>628896405.10000002</v>
      </c>
      <c r="H55" s="235">
        <v>628896405.10000002</v>
      </c>
      <c r="I55" s="236">
        <v>0</v>
      </c>
      <c r="J55" s="236">
        <v>587343736</v>
      </c>
      <c r="K55" s="236">
        <v>587343736</v>
      </c>
      <c r="L55" s="236">
        <v>0</v>
      </c>
      <c r="M55" s="236">
        <v>587343736</v>
      </c>
      <c r="N55" s="236">
        <v>587343736</v>
      </c>
      <c r="O55" s="237">
        <v>0</v>
      </c>
    </row>
    <row r="56" spans="1:15" ht="15" customHeight="1" x14ac:dyDescent="0.2">
      <c r="A56" s="264" t="s">
        <v>315</v>
      </c>
      <c r="B56" s="265"/>
      <c r="C56" s="232" t="s">
        <v>238</v>
      </c>
      <c r="D56" s="232" t="s">
        <v>192</v>
      </c>
      <c r="E56" s="238" t="s">
        <v>316</v>
      </c>
      <c r="F56" s="239"/>
      <c r="G56" s="234">
        <v>610120785.10000002</v>
      </c>
      <c r="H56" s="235">
        <v>610120785.10000002</v>
      </c>
      <c r="I56" s="236">
        <v>0</v>
      </c>
      <c r="J56" s="236">
        <v>568568116</v>
      </c>
      <c r="K56" s="236">
        <v>568568116</v>
      </c>
      <c r="L56" s="236">
        <v>0</v>
      </c>
      <c r="M56" s="236">
        <v>568568116</v>
      </c>
      <c r="N56" s="236">
        <v>568568116</v>
      </c>
      <c r="O56" s="237">
        <v>0</v>
      </c>
    </row>
    <row r="57" spans="1:15" ht="45.75" customHeight="1" x14ac:dyDescent="0.2">
      <c r="A57" s="264" t="s">
        <v>291</v>
      </c>
      <c r="B57" s="265"/>
      <c r="C57" s="232" t="s">
        <v>238</v>
      </c>
      <c r="D57" s="232" t="s">
        <v>192</v>
      </c>
      <c r="E57" s="238" t="s">
        <v>316</v>
      </c>
      <c r="F57" s="238" t="s">
        <v>195</v>
      </c>
      <c r="G57" s="234">
        <v>579002250</v>
      </c>
      <c r="H57" s="235">
        <v>579002250</v>
      </c>
      <c r="I57" s="236">
        <v>0</v>
      </c>
      <c r="J57" s="236">
        <v>537713616</v>
      </c>
      <c r="K57" s="236">
        <v>537713616</v>
      </c>
      <c r="L57" s="236">
        <v>0</v>
      </c>
      <c r="M57" s="236">
        <v>537713616</v>
      </c>
      <c r="N57" s="236">
        <v>537713616</v>
      </c>
      <c r="O57" s="237">
        <v>0</v>
      </c>
    </row>
    <row r="58" spans="1:15" ht="23.25" customHeight="1" x14ac:dyDescent="0.2">
      <c r="A58" s="264" t="s">
        <v>89</v>
      </c>
      <c r="B58" s="265"/>
      <c r="C58" s="232" t="s">
        <v>238</v>
      </c>
      <c r="D58" s="232" t="s">
        <v>192</v>
      </c>
      <c r="E58" s="238" t="s">
        <v>316</v>
      </c>
      <c r="F58" s="238" t="s">
        <v>26</v>
      </c>
      <c r="G58" s="234">
        <v>579002250</v>
      </c>
      <c r="H58" s="235">
        <v>579002250</v>
      </c>
      <c r="I58" s="236">
        <v>0</v>
      </c>
      <c r="J58" s="236">
        <v>537713616</v>
      </c>
      <c r="K58" s="236">
        <v>537713616</v>
      </c>
      <c r="L58" s="236">
        <v>0</v>
      </c>
      <c r="M58" s="236">
        <v>537713616</v>
      </c>
      <c r="N58" s="236">
        <v>537713616</v>
      </c>
      <c r="O58" s="237">
        <v>0</v>
      </c>
    </row>
    <row r="59" spans="1:15" ht="23.25" customHeight="1" x14ac:dyDescent="0.2">
      <c r="A59" s="264" t="s">
        <v>273</v>
      </c>
      <c r="B59" s="265"/>
      <c r="C59" s="232" t="s">
        <v>238</v>
      </c>
      <c r="D59" s="232" t="s">
        <v>192</v>
      </c>
      <c r="E59" s="238" t="s">
        <v>316</v>
      </c>
      <c r="F59" s="238" t="s">
        <v>94</v>
      </c>
      <c r="G59" s="234">
        <v>21588535.100000001</v>
      </c>
      <c r="H59" s="235">
        <v>21588535.100000001</v>
      </c>
      <c r="I59" s="236">
        <v>0</v>
      </c>
      <c r="J59" s="236">
        <v>21624500</v>
      </c>
      <c r="K59" s="236">
        <v>21624500</v>
      </c>
      <c r="L59" s="236">
        <v>0</v>
      </c>
      <c r="M59" s="236">
        <v>21624500</v>
      </c>
      <c r="N59" s="236">
        <v>21624500</v>
      </c>
      <c r="O59" s="237">
        <v>0</v>
      </c>
    </row>
    <row r="60" spans="1:15" ht="23.25" customHeight="1" x14ac:dyDescent="0.2">
      <c r="A60" s="264" t="s">
        <v>187</v>
      </c>
      <c r="B60" s="265"/>
      <c r="C60" s="232" t="s">
        <v>238</v>
      </c>
      <c r="D60" s="232" t="s">
        <v>192</v>
      </c>
      <c r="E60" s="238" t="s">
        <v>316</v>
      </c>
      <c r="F60" s="238" t="s">
        <v>58</v>
      </c>
      <c r="G60" s="234">
        <v>21588535.100000001</v>
      </c>
      <c r="H60" s="235">
        <v>21588535.100000001</v>
      </c>
      <c r="I60" s="236">
        <v>0</v>
      </c>
      <c r="J60" s="236">
        <v>21624500</v>
      </c>
      <c r="K60" s="236">
        <v>21624500</v>
      </c>
      <c r="L60" s="236">
        <v>0</v>
      </c>
      <c r="M60" s="236">
        <v>21624500</v>
      </c>
      <c r="N60" s="236">
        <v>21624500</v>
      </c>
      <c r="O60" s="237">
        <v>0</v>
      </c>
    </row>
    <row r="61" spans="1:15" ht="15" customHeight="1" x14ac:dyDescent="0.2">
      <c r="A61" s="264" t="s">
        <v>95</v>
      </c>
      <c r="B61" s="265"/>
      <c r="C61" s="232" t="s">
        <v>238</v>
      </c>
      <c r="D61" s="232" t="s">
        <v>192</v>
      </c>
      <c r="E61" s="238" t="s">
        <v>316</v>
      </c>
      <c r="F61" s="238" t="s">
        <v>96</v>
      </c>
      <c r="G61" s="234">
        <v>300000</v>
      </c>
      <c r="H61" s="235">
        <v>300000</v>
      </c>
      <c r="I61" s="236">
        <v>0</v>
      </c>
      <c r="J61" s="236">
        <v>0</v>
      </c>
      <c r="K61" s="236">
        <v>0</v>
      </c>
      <c r="L61" s="236">
        <v>0</v>
      </c>
      <c r="M61" s="236">
        <v>0</v>
      </c>
      <c r="N61" s="236">
        <v>0</v>
      </c>
      <c r="O61" s="237">
        <v>0</v>
      </c>
    </row>
    <row r="62" spans="1:15" ht="23.25" customHeight="1" x14ac:dyDescent="0.2">
      <c r="A62" s="264" t="s">
        <v>35</v>
      </c>
      <c r="B62" s="265"/>
      <c r="C62" s="232" t="s">
        <v>238</v>
      </c>
      <c r="D62" s="232" t="s">
        <v>192</v>
      </c>
      <c r="E62" s="238" t="s">
        <v>316</v>
      </c>
      <c r="F62" s="238" t="s">
        <v>52</v>
      </c>
      <c r="G62" s="234">
        <v>300000</v>
      </c>
      <c r="H62" s="235">
        <v>300000</v>
      </c>
      <c r="I62" s="236">
        <v>0</v>
      </c>
      <c r="J62" s="236">
        <v>0</v>
      </c>
      <c r="K62" s="236">
        <v>0</v>
      </c>
      <c r="L62" s="236">
        <v>0</v>
      </c>
      <c r="M62" s="236">
        <v>0</v>
      </c>
      <c r="N62" s="236">
        <v>0</v>
      </c>
      <c r="O62" s="237">
        <v>0</v>
      </c>
    </row>
    <row r="63" spans="1:15" ht="15" customHeight="1" x14ac:dyDescent="0.2">
      <c r="A63" s="264" t="s">
        <v>200</v>
      </c>
      <c r="B63" s="265"/>
      <c r="C63" s="232" t="s">
        <v>238</v>
      </c>
      <c r="D63" s="232" t="s">
        <v>192</v>
      </c>
      <c r="E63" s="238" t="s">
        <v>316</v>
      </c>
      <c r="F63" s="238" t="s">
        <v>201</v>
      </c>
      <c r="G63" s="234">
        <v>9230000</v>
      </c>
      <c r="H63" s="235">
        <v>9230000</v>
      </c>
      <c r="I63" s="236">
        <v>0</v>
      </c>
      <c r="J63" s="236">
        <v>9230000</v>
      </c>
      <c r="K63" s="236">
        <v>9230000</v>
      </c>
      <c r="L63" s="236">
        <v>0</v>
      </c>
      <c r="M63" s="236">
        <v>9230000</v>
      </c>
      <c r="N63" s="236">
        <v>9230000</v>
      </c>
      <c r="O63" s="237">
        <v>0</v>
      </c>
    </row>
    <row r="64" spans="1:15" ht="15" customHeight="1" x14ac:dyDescent="0.2">
      <c r="A64" s="264" t="s">
        <v>73</v>
      </c>
      <c r="B64" s="265"/>
      <c r="C64" s="232" t="s">
        <v>238</v>
      </c>
      <c r="D64" s="232" t="s">
        <v>192</v>
      </c>
      <c r="E64" s="238" t="s">
        <v>316</v>
      </c>
      <c r="F64" s="238" t="s">
        <v>74</v>
      </c>
      <c r="G64" s="234">
        <v>9230000</v>
      </c>
      <c r="H64" s="235">
        <v>9230000</v>
      </c>
      <c r="I64" s="236">
        <v>0</v>
      </c>
      <c r="J64" s="236">
        <v>9230000</v>
      </c>
      <c r="K64" s="236">
        <v>9230000</v>
      </c>
      <c r="L64" s="236">
        <v>0</v>
      </c>
      <c r="M64" s="236">
        <v>9230000</v>
      </c>
      <c r="N64" s="236">
        <v>9230000</v>
      </c>
      <c r="O64" s="237">
        <v>0</v>
      </c>
    </row>
    <row r="65" spans="1:15" ht="23.25" customHeight="1" x14ac:dyDescent="0.2">
      <c r="A65" s="264" t="s">
        <v>539</v>
      </c>
      <c r="B65" s="265"/>
      <c r="C65" s="232" t="s">
        <v>238</v>
      </c>
      <c r="D65" s="232" t="s">
        <v>192</v>
      </c>
      <c r="E65" s="238" t="s">
        <v>540</v>
      </c>
      <c r="F65" s="239"/>
      <c r="G65" s="234">
        <v>680000</v>
      </c>
      <c r="H65" s="235">
        <v>680000</v>
      </c>
      <c r="I65" s="236">
        <v>0</v>
      </c>
      <c r="J65" s="236">
        <v>680000</v>
      </c>
      <c r="K65" s="236">
        <v>680000</v>
      </c>
      <c r="L65" s="236">
        <v>0</v>
      </c>
      <c r="M65" s="236">
        <v>680000</v>
      </c>
      <c r="N65" s="236">
        <v>680000</v>
      </c>
      <c r="O65" s="237">
        <v>0</v>
      </c>
    </row>
    <row r="66" spans="1:15" ht="23.25" customHeight="1" x14ac:dyDescent="0.2">
      <c r="A66" s="264" t="s">
        <v>273</v>
      </c>
      <c r="B66" s="265"/>
      <c r="C66" s="232" t="s">
        <v>238</v>
      </c>
      <c r="D66" s="232" t="s">
        <v>192</v>
      </c>
      <c r="E66" s="238" t="s">
        <v>540</v>
      </c>
      <c r="F66" s="238" t="s">
        <v>94</v>
      </c>
      <c r="G66" s="234">
        <v>680000</v>
      </c>
      <c r="H66" s="235">
        <v>680000</v>
      </c>
      <c r="I66" s="236">
        <v>0</v>
      </c>
      <c r="J66" s="236">
        <v>680000</v>
      </c>
      <c r="K66" s="236">
        <v>680000</v>
      </c>
      <c r="L66" s="236">
        <v>0</v>
      </c>
      <c r="M66" s="236">
        <v>680000</v>
      </c>
      <c r="N66" s="236">
        <v>680000</v>
      </c>
      <c r="O66" s="237">
        <v>0</v>
      </c>
    </row>
    <row r="67" spans="1:15" ht="23.25" customHeight="1" x14ac:dyDescent="0.2">
      <c r="A67" s="264" t="s">
        <v>187</v>
      </c>
      <c r="B67" s="265"/>
      <c r="C67" s="232" t="s">
        <v>238</v>
      </c>
      <c r="D67" s="232" t="s">
        <v>192</v>
      </c>
      <c r="E67" s="238" t="s">
        <v>540</v>
      </c>
      <c r="F67" s="238" t="s">
        <v>58</v>
      </c>
      <c r="G67" s="234">
        <v>680000</v>
      </c>
      <c r="H67" s="235">
        <v>680000</v>
      </c>
      <c r="I67" s="236">
        <v>0</v>
      </c>
      <c r="J67" s="236">
        <v>680000</v>
      </c>
      <c r="K67" s="236">
        <v>680000</v>
      </c>
      <c r="L67" s="236">
        <v>0</v>
      </c>
      <c r="M67" s="236">
        <v>680000</v>
      </c>
      <c r="N67" s="236">
        <v>680000</v>
      </c>
      <c r="O67" s="237">
        <v>0</v>
      </c>
    </row>
    <row r="68" spans="1:15" ht="15" customHeight="1" x14ac:dyDescent="0.2">
      <c r="A68" s="264" t="s">
        <v>317</v>
      </c>
      <c r="B68" s="265"/>
      <c r="C68" s="232" t="s">
        <v>238</v>
      </c>
      <c r="D68" s="232" t="s">
        <v>192</v>
      </c>
      <c r="E68" s="238" t="s">
        <v>318</v>
      </c>
      <c r="F68" s="239"/>
      <c r="G68" s="234">
        <v>800000</v>
      </c>
      <c r="H68" s="235">
        <v>800000</v>
      </c>
      <c r="I68" s="236">
        <v>0</v>
      </c>
      <c r="J68" s="236">
        <v>800000</v>
      </c>
      <c r="K68" s="236">
        <v>800000</v>
      </c>
      <c r="L68" s="236">
        <v>0</v>
      </c>
      <c r="M68" s="236">
        <v>800000</v>
      </c>
      <c r="N68" s="236">
        <v>800000</v>
      </c>
      <c r="O68" s="237">
        <v>0</v>
      </c>
    </row>
    <row r="69" spans="1:15" ht="15" customHeight="1" x14ac:dyDescent="0.2">
      <c r="A69" s="264" t="s">
        <v>200</v>
      </c>
      <c r="B69" s="265"/>
      <c r="C69" s="232" t="s">
        <v>238</v>
      </c>
      <c r="D69" s="232" t="s">
        <v>192</v>
      </c>
      <c r="E69" s="238" t="s">
        <v>318</v>
      </c>
      <c r="F69" s="238" t="s">
        <v>201</v>
      </c>
      <c r="G69" s="234">
        <v>800000</v>
      </c>
      <c r="H69" s="235">
        <v>800000</v>
      </c>
      <c r="I69" s="236">
        <v>0</v>
      </c>
      <c r="J69" s="236">
        <v>800000</v>
      </c>
      <c r="K69" s="236">
        <v>800000</v>
      </c>
      <c r="L69" s="236">
        <v>0</v>
      </c>
      <c r="M69" s="236">
        <v>800000</v>
      </c>
      <c r="N69" s="236">
        <v>800000</v>
      </c>
      <c r="O69" s="237">
        <v>0</v>
      </c>
    </row>
    <row r="70" spans="1:15" ht="15" customHeight="1" x14ac:dyDescent="0.2">
      <c r="A70" s="264" t="s">
        <v>73</v>
      </c>
      <c r="B70" s="265"/>
      <c r="C70" s="232" t="s">
        <v>238</v>
      </c>
      <c r="D70" s="232" t="s">
        <v>192</v>
      </c>
      <c r="E70" s="238" t="s">
        <v>318</v>
      </c>
      <c r="F70" s="238" t="s">
        <v>74</v>
      </c>
      <c r="G70" s="234">
        <v>800000</v>
      </c>
      <c r="H70" s="235">
        <v>800000</v>
      </c>
      <c r="I70" s="236">
        <v>0</v>
      </c>
      <c r="J70" s="236">
        <v>800000</v>
      </c>
      <c r="K70" s="236">
        <v>800000</v>
      </c>
      <c r="L70" s="236">
        <v>0</v>
      </c>
      <c r="M70" s="236">
        <v>800000</v>
      </c>
      <c r="N70" s="236">
        <v>800000</v>
      </c>
      <c r="O70" s="237">
        <v>0</v>
      </c>
    </row>
    <row r="71" spans="1:15" ht="23.25" customHeight="1" x14ac:dyDescent="0.2">
      <c r="A71" s="264" t="s">
        <v>920</v>
      </c>
      <c r="B71" s="265"/>
      <c r="C71" s="232" t="s">
        <v>238</v>
      </c>
      <c r="D71" s="232" t="s">
        <v>192</v>
      </c>
      <c r="E71" s="238" t="s">
        <v>921</v>
      </c>
      <c r="F71" s="239"/>
      <c r="G71" s="234">
        <v>17295620</v>
      </c>
      <c r="H71" s="235">
        <v>17295620</v>
      </c>
      <c r="I71" s="236">
        <v>0</v>
      </c>
      <c r="J71" s="236">
        <v>17295620</v>
      </c>
      <c r="K71" s="236">
        <v>17295620</v>
      </c>
      <c r="L71" s="236">
        <v>0</v>
      </c>
      <c r="M71" s="236">
        <v>17295620</v>
      </c>
      <c r="N71" s="236">
        <v>17295620</v>
      </c>
      <c r="O71" s="237">
        <v>0</v>
      </c>
    </row>
    <row r="72" spans="1:15" ht="45.75" customHeight="1" x14ac:dyDescent="0.2">
      <c r="A72" s="264" t="s">
        <v>291</v>
      </c>
      <c r="B72" s="265"/>
      <c r="C72" s="232" t="s">
        <v>238</v>
      </c>
      <c r="D72" s="232" t="s">
        <v>192</v>
      </c>
      <c r="E72" s="238" t="s">
        <v>921</v>
      </c>
      <c r="F72" s="238" t="s">
        <v>195</v>
      </c>
      <c r="G72" s="234">
        <v>17245620</v>
      </c>
      <c r="H72" s="235">
        <v>17245620</v>
      </c>
      <c r="I72" s="236">
        <v>0</v>
      </c>
      <c r="J72" s="236">
        <v>17245620</v>
      </c>
      <c r="K72" s="236">
        <v>17245620</v>
      </c>
      <c r="L72" s="236">
        <v>0</v>
      </c>
      <c r="M72" s="236">
        <v>17245620</v>
      </c>
      <c r="N72" s="236">
        <v>17245620</v>
      </c>
      <c r="O72" s="237">
        <v>0</v>
      </c>
    </row>
    <row r="73" spans="1:15" ht="23.25" customHeight="1" x14ac:dyDescent="0.2">
      <c r="A73" s="264" t="s">
        <v>89</v>
      </c>
      <c r="B73" s="265"/>
      <c r="C73" s="232" t="s">
        <v>238</v>
      </c>
      <c r="D73" s="232" t="s">
        <v>192</v>
      </c>
      <c r="E73" s="238" t="s">
        <v>921</v>
      </c>
      <c r="F73" s="238" t="s">
        <v>26</v>
      </c>
      <c r="G73" s="234">
        <v>17245620</v>
      </c>
      <c r="H73" s="235">
        <v>17245620</v>
      </c>
      <c r="I73" s="236">
        <v>0</v>
      </c>
      <c r="J73" s="236">
        <v>17245620</v>
      </c>
      <c r="K73" s="236">
        <v>17245620</v>
      </c>
      <c r="L73" s="236">
        <v>0</v>
      </c>
      <c r="M73" s="236">
        <v>17245620</v>
      </c>
      <c r="N73" s="236">
        <v>17245620</v>
      </c>
      <c r="O73" s="237">
        <v>0</v>
      </c>
    </row>
    <row r="74" spans="1:15" ht="23.25" customHeight="1" x14ac:dyDescent="0.2">
      <c r="A74" s="264" t="s">
        <v>273</v>
      </c>
      <c r="B74" s="265"/>
      <c r="C74" s="232" t="s">
        <v>238</v>
      </c>
      <c r="D74" s="232" t="s">
        <v>192</v>
      </c>
      <c r="E74" s="238" t="s">
        <v>921</v>
      </c>
      <c r="F74" s="238" t="s">
        <v>94</v>
      </c>
      <c r="G74" s="234">
        <v>50000</v>
      </c>
      <c r="H74" s="235">
        <v>50000</v>
      </c>
      <c r="I74" s="236">
        <v>0</v>
      </c>
      <c r="J74" s="236">
        <v>50000</v>
      </c>
      <c r="K74" s="236">
        <v>50000</v>
      </c>
      <c r="L74" s="236">
        <v>0</v>
      </c>
      <c r="M74" s="236">
        <v>50000</v>
      </c>
      <c r="N74" s="236">
        <v>50000</v>
      </c>
      <c r="O74" s="237">
        <v>0</v>
      </c>
    </row>
    <row r="75" spans="1:15" ht="23.25" customHeight="1" x14ac:dyDescent="0.2">
      <c r="A75" s="264" t="s">
        <v>187</v>
      </c>
      <c r="B75" s="265"/>
      <c r="C75" s="232" t="s">
        <v>238</v>
      </c>
      <c r="D75" s="232" t="s">
        <v>192</v>
      </c>
      <c r="E75" s="238" t="s">
        <v>921</v>
      </c>
      <c r="F75" s="238" t="s">
        <v>58</v>
      </c>
      <c r="G75" s="234">
        <v>50000</v>
      </c>
      <c r="H75" s="235">
        <v>50000</v>
      </c>
      <c r="I75" s="236">
        <v>0</v>
      </c>
      <c r="J75" s="236">
        <v>50000</v>
      </c>
      <c r="K75" s="236">
        <v>50000</v>
      </c>
      <c r="L75" s="236">
        <v>0</v>
      </c>
      <c r="M75" s="236">
        <v>50000</v>
      </c>
      <c r="N75" s="236">
        <v>50000</v>
      </c>
      <c r="O75" s="237">
        <v>0</v>
      </c>
    </row>
    <row r="76" spans="1:15" ht="34.5" customHeight="1" x14ac:dyDescent="0.2">
      <c r="A76" s="264" t="s">
        <v>780</v>
      </c>
      <c r="B76" s="265"/>
      <c r="C76" s="232" t="s">
        <v>238</v>
      </c>
      <c r="D76" s="232" t="s">
        <v>192</v>
      </c>
      <c r="E76" s="238" t="s">
        <v>781</v>
      </c>
      <c r="F76" s="239"/>
      <c r="G76" s="234">
        <v>600000</v>
      </c>
      <c r="H76" s="235">
        <v>600000</v>
      </c>
      <c r="I76" s="236">
        <v>0</v>
      </c>
      <c r="J76" s="236">
        <v>600000</v>
      </c>
      <c r="K76" s="236">
        <v>600000</v>
      </c>
      <c r="L76" s="236">
        <v>0</v>
      </c>
      <c r="M76" s="236">
        <v>600000</v>
      </c>
      <c r="N76" s="236">
        <v>600000</v>
      </c>
      <c r="O76" s="237">
        <v>0</v>
      </c>
    </row>
    <row r="77" spans="1:15" ht="90.75" customHeight="1" x14ac:dyDescent="0.2">
      <c r="A77" s="264" t="s">
        <v>314</v>
      </c>
      <c r="B77" s="265"/>
      <c r="C77" s="232" t="s">
        <v>238</v>
      </c>
      <c r="D77" s="232" t="s">
        <v>192</v>
      </c>
      <c r="E77" s="238" t="s">
        <v>782</v>
      </c>
      <c r="F77" s="239"/>
      <c r="G77" s="234">
        <v>600000</v>
      </c>
      <c r="H77" s="235">
        <v>600000</v>
      </c>
      <c r="I77" s="236">
        <v>0</v>
      </c>
      <c r="J77" s="236">
        <v>600000</v>
      </c>
      <c r="K77" s="236">
        <v>600000</v>
      </c>
      <c r="L77" s="236">
        <v>0</v>
      </c>
      <c r="M77" s="236">
        <v>600000</v>
      </c>
      <c r="N77" s="236">
        <v>600000</v>
      </c>
      <c r="O77" s="237">
        <v>0</v>
      </c>
    </row>
    <row r="78" spans="1:15" ht="23.25" customHeight="1" x14ac:dyDescent="0.2">
      <c r="A78" s="264" t="s">
        <v>273</v>
      </c>
      <c r="B78" s="265"/>
      <c r="C78" s="232" t="s">
        <v>238</v>
      </c>
      <c r="D78" s="232" t="s">
        <v>192</v>
      </c>
      <c r="E78" s="238" t="s">
        <v>782</v>
      </c>
      <c r="F78" s="238" t="s">
        <v>94</v>
      </c>
      <c r="G78" s="234">
        <v>600000</v>
      </c>
      <c r="H78" s="235">
        <v>600000</v>
      </c>
      <c r="I78" s="236">
        <v>0</v>
      </c>
      <c r="J78" s="236">
        <v>600000</v>
      </c>
      <c r="K78" s="236">
        <v>600000</v>
      </c>
      <c r="L78" s="236">
        <v>0</v>
      </c>
      <c r="M78" s="236">
        <v>600000</v>
      </c>
      <c r="N78" s="236">
        <v>600000</v>
      </c>
      <c r="O78" s="237">
        <v>0</v>
      </c>
    </row>
    <row r="79" spans="1:15" ht="23.25" customHeight="1" x14ac:dyDescent="0.2">
      <c r="A79" s="264" t="s">
        <v>187</v>
      </c>
      <c r="B79" s="265"/>
      <c r="C79" s="232" t="s">
        <v>238</v>
      </c>
      <c r="D79" s="232" t="s">
        <v>192</v>
      </c>
      <c r="E79" s="238" t="s">
        <v>782</v>
      </c>
      <c r="F79" s="238" t="s">
        <v>58</v>
      </c>
      <c r="G79" s="234">
        <v>600000</v>
      </c>
      <c r="H79" s="235">
        <v>600000</v>
      </c>
      <c r="I79" s="236">
        <v>0</v>
      </c>
      <c r="J79" s="236">
        <v>600000</v>
      </c>
      <c r="K79" s="236">
        <v>600000</v>
      </c>
      <c r="L79" s="236">
        <v>0</v>
      </c>
      <c r="M79" s="236">
        <v>600000</v>
      </c>
      <c r="N79" s="236">
        <v>600000</v>
      </c>
      <c r="O79" s="237">
        <v>0</v>
      </c>
    </row>
    <row r="80" spans="1:15" ht="23.25" customHeight="1" x14ac:dyDescent="0.2">
      <c r="A80" s="264" t="s">
        <v>930</v>
      </c>
      <c r="B80" s="265"/>
      <c r="C80" s="232" t="s">
        <v>238</v>
      </c>
      <c r="D80" s="232" t="s">
        <v>192</v>
      </c>
      <c r="E80" s="232" t="s">
        <v>319</v>
      </c>
      <c r="F80" s="232"/>
      <c r="G80" s="234">
        <v>4807000</v>
      </c>
      <c r="H80" s="235">
        <v>4807000</v>
      </c>
      <c r="I80" s="236">
        <v>0</v>
      </c>
      <c r="J80" s="236">
        <v>4807000</v>
      </c>
      <c r="K80" s="236">
        <v>4807000</v>
      </c>
      <c r="L80" s="236">
        <v>0</v>
      </c>
      <c r="M80" s="236">
        <v>4807000</v>
      </c>
      <c r="N80" s="236">
        <v>4807000</v>
      </c>
      <c r="O80" s="237">
        <v>0</v>
      </c>
    </row>
    <row r="81" spans="1:15" ht="34.5" customHeight="1" x14ac:dyDescent="0.2">
      <c r="A81" s="264" t="s">
        <v>320</v>
      </c>
      <c r="B81" s="265"/>
      <c r="C81" s="232" t="s">
        <v>238</v>
      </c>
      <c r="D81" s="232" t="s">
        <v>192</v>
      </c>
      <c r="E81" s="238" t="s">
        <v>321</v>
      </c>
      <c r="F81" s="238"/>
      <c r="G81" s="234">
        <v>4807000</v>
      </c>
      <c r="H81" s="235">
        <v>4807000</v>
      </c>
      <c r="I81" s="236">
        <v>0</v>
      </c>
      <c r="J81" s="236">
        <v>4807000</v>
      </c>
      <c r="K81" s="236">
        <v>4807000</v>
      </c>
      <c r="L81" s="236">
        <v>0</v>
      </c>
      <c r="M81" s="236">
        <v>4807000</v>
      </c>
      <c r="N81" s="236">
        <v>4807000</v>
      </c>
      <c r="O81" s="237">
        <v>0</v>
      </c>
    </row>
    <row r="82" spans="1:15" ht="15" customHeight="1" x14ac:dyDescent="0.2">
      <c r="A82" s="264" t="s">
        <v>322</v>
      </c>
      <c r="B82" s="265"/>
      <c r="C82" s="232" t="s">
        <v>238</v>
      </c>
      <c r="D82" s="232" t="s">
        <v>192</v>
      </c>
      <c r="E82" s="238" t="s">
        <v>323</v>
      </c>
      <c r="F82" s="239"/>
      <c r="G82" s="234">
        <v>4807000</v>
      </c>
      <c r="H82" s="235">
        <v>4807000</v>
      </c>
      <c r="I82" s="236">
        <v>0</v>
      </c>
      <c r="J82" s="236">
        <v>4807000</v>
      </c>
      <c r="K82" s="236">
        <v>4807000</v>
      </c>
      <c r="L82" s="236">
        <v>0</v>
      </c>
      <c r="M82" s="236">
        <v>4807000</v>
      </c>
      <c r="N82" s="236">
        <v>4807000</v>
      </c>
      <c r="O82" s="237">
        <v>0</v>
      </c>
    </row>
    <row r="83" spans="1:15" ht="15" customHeight="1" x14ac:dyDescent="0.2">
      <c r="A83" s="264" t="s">
        <v>324</v>
      </c>
      <c r="B83" s="265"/>
      <c r="C83" s="232" t="s">
        <v>238</v>
      </c>
      <c r="D83" s="232" t="s">
        <v>192</v>
      </c>
      <c r="E83" s="238" t="s">
        <v>325</v>
      </c>
      <c r="F83" s="239"/>
      <c r="G83" s="234">
        <v>4807000</v>
      </c>
      <c r="H83" s="235">
        <v>4807000</v>
      </c>
      <c r="I83" s="236">
        <v>0</v>
      </c>
      <c r="J83" s="236">
        <v>4807000</v>
      </c>
      <c r="K83" s="236">
        <v>4807000</v>
      </c>
      <c r="L83" s="236">
        <v>0</v>
      </c>
      <c r="M83" s="236">
        <v>4807000</v>
      </c>
      <c r="N83" s="236">
        <v>4807000</v>
      </c>
      <c r="O83" s="237">
        <v>0</v>
      </c>
    </row>
    <row r="84" spans="1:15" ht="23.25" customHeight="1" x14ac:dyDescent="0.2">
      <c r="A84" s="264" t="s">
        <v>273</v>
      </c>
      <c r="B84" s="265"/>
      <c r="C84" s="232" t="s">
        <v>238</v>
      </c>
      <c r="D84" s="232" t="s">
        <v>192</v>
      </c>
      <c r="E84" s="238" t="s">
        <v>325</v>
      </c>
      <c r="F84" s="238" t="s">
        <v>94</v>
      </c>
      <c r="G84" s="234">
        <v>4807000</v>
      </c>
      <c r="H84" s="235">
        <v>4807000</v>
      </c>
      <c r="I84" s="236">
        <v>0</v>
      </c>
      <c r="J84" s="236">
        <v>4807000</v>
      </c>
      <c r="K84" s="236">
        <v>4807000</v>
      </c>
      <c r="L84" s="236">
        <v>0</v>
      </c>
      <c r="M84" s="236">
        <v>4807000</v>
      </c>
      <c r="N84" s="236">
        <v>4807000</v>
      </c>
      <c r="O84" s="237">
        <v>0</v>
      </c>
    </row>
    <row r="85" spans="1:15" ht="23.25" customHeight="1" x14ac:dyDescent="0.2">
      <c r="A85" s="264" t="s">
        <v>187</v>
      </c>
      <c r="B85" s="265"/>
      <c r="C85" s="232" t="s">
        <v>238</v>
      </c>
      <c r="D85" s="232" t="s">
        <v>192</v>
      </c>
      <c r="E85" s="238" t="s">
        <v>325</v>
      </c>
      <c r="F85" s="238" t="s">
        <v>58</v>
      </c>
      <c r="G85" s="234">
        <v>4807000</v>
      </c>
      <c r="H85" s="235">
        <v>4807000</v>
      </c>
      <c r="I85" s="236">
        <v>0</v>
      </c>
      <c r="J85" s="236">
        <v>4807000</v>
      </c>
      <c r="K85" s="236">
        <v>4807000</v>
      </c>
      <c r="L85" s="236">
        <v>0</v>
      </c>
      <c r="M85" s="236">
        <v>4807000</v>
      </c>
      <c r="N85" s="236">
        <v>4807000</v>
      </c>
      <c r="O85" s="237">
        <v>0</v>
      </c>
    </row>
    <row r="86" spans="1:15" ht="23.25" customHeight="1" x14ac:dyDescent="0.2">
      <c r="A86" s="264" t="s">
        <v>445</v>
      </c>
      <c r="B86" s="265"/>
      <c r="C86" s="232" t="s">
        <v>238</v>
      </c>
      <c r="D86" s="232" t="s">
        <v>192</v>
      </c>
      <c r="E86" s="232" t="s">
        <v>446</v>
      </c>
      <c r="F86" s="232"/>
      <c r="G86" s="234">
        <v>2185320</v>
      </c>
      <c r="H86" s="235">
        <v>587320</v>
      </c>
      <c r="I86" s="236">
        <v>1598000</v>
      </c>
      <c r="J86" s="236">
        <v>2187322</v>
      </c>
      <c r="K86" s="236">
        <v>587322</v>
      </c>
      <c r="L86" s="236">
        <v>1600000</v>
      </c>
      <c r="M86" s="236">
        <v>2189322</v>
      </c>
      <c r="N86" s="236">
        <v>587322</v>
      </c>
      <c r="O86" s="237">
        <v>1602000</v>
      </c>
    </row>
    <row r="87" spans="1:15" ht="34.5" customHeight="1" x14ac:dyDescent="0.2">
      <c r="A87" s="264" t="s">
        <v>783</v>
      </c>
      <c r="B87" s="265"/>
      <c r="C87" s="232" t="s">
        <v>238</v>
      </c>
      <c r="D87" s="232" t="s">
        <v>192</v>
      </c>
      <c r="E87" s="238" t="s">
        <v>461</v>
      </c>
      <c r="F87" s="238"/>
      <c r="G87" s="234">
        <v>2185320</v>
      </c>
      <c r="H87" s="235">
        <v>587320</v>
      </c>
      <c r="I87" s="236">
        <v>1598000</v>
      </c>
      <c r="J87" s="236">
        <v>2187322</v>
      </c>
      <c r="K87" s="236">
        <v>587322</v>
      </c>
      <c r="L87" s="236">
        <v>1600000</v>
      </c>
      <c r="M87" s="236">
        <v>2189322</v>
      </c>
      <c r="N87" s="236">
        <v>587322</v>
      </c>
      <c r="O87" s="237">
        <v>1602000</v>
      </c>
    </row>
    <row r="88" spans="1:15" ht="34.5" customHeight="1" x14ac:dyDescent="0.2">
      <c r="A88" s="264" t="s">
        <v>784</v>
      </c>
      <c r="B88" s="265"/>
      <c r="C88" s="232" t="s">
        <v>238</v>
      </c>
      <c r="D88" s="232" t="s">
        <v>192</v>
      </c>
      <c r="E88" s="238" t="s">
        <v>462</v>
      </c>
      <c r="F88" s="239"/>
      <c r="G88" s="234">
        <v>2185320</v>
      </c>
      <c r="H88" s="235">
        <v>587320</v>
      </c>
      <c r="I88" s="236">
        <v>1598000</v>
      </c>
      <c r="J88" s="236">
        <v>2187322</v>
      </c>
      <c r="K88" s="236">
        <v>587322</v>
      </c>
      <c r="L88" s="236">
        <v>1600000</v>
      </c>
      <c r="M88" s="236">
        <v>2189322</v>
      </c>
      <c r="N88" s="236">
        <v>587322</v>
      </c>
      <c r="O88" s="237">
        <v>1602000</v>
      </c>
    </row>
    <row r="89" spans="1:15" ht="34.5" customHeight="1" x14ac:dyDescent="0.2">
      <c r="A89" s="264" t="s">
        <v>785</v>
      </c>
      <c r="B89" s="265"/>
      <c r="C89" s="232" t="s">
        <v>238</v>
      </c>
      <c r="D89" s="232" t="s">
        <v>192</v>
      </c>
      <c r="E89" s="238" t="s">
        <v>786</v>
      </c>
      <c r="F89" s="239"/>
      <c r="G89" s="234">
        <v>1598000</v>
      </c>
      <c r="H89" s="235">
        <v>0</v>
      </c>
      <c r="I89" s="236">
        <v>1598000</v>
      </c>
      <c r="J89" s="236">
        <v>1600000</v>
      </c>
      <c r="K89" s="236">
        <v>0</v>
      </c>
      <c r="L89" s="236">
        <v>1600000</v>
      </c>
      <c r="M89" s="236">
        <v>1602000</v>
      </c>
      <c r="N89" s="236">
        <v>0</v>
      </c>
      <c r="O89" s="237">
        <v>1602000</v>
      </c>
    </row>
    <row r="90" spans="1:15" ht="45.75" customHeight="1" x14ac:dyDescent="0.2">
      <c r="A90" s="264" t="s">
        <v>291</v>
      </c>
      <c r="B90" s="265"/>
      <c r="C90" s="232" t="s">
        <v>238</v>
      </c>
      <c r="D90" s="232" t="s">
        <v>192</v>
      </c>
      <c r="E90" s="238" t="s">
        <v>786</v>
      </c>
      <c r="F90" s="238" t="s">
        <v>195</v>
      </c>
      <c r="G90" s="234">
        <v>1598000</v>
      </c>
      <c r="H90" s="235">
        <v>0</v>
      </c>
      <c r="I90" s="236">
        <v>1598000</v>
      </c>
      <c r="J90" s="236">
        <v>1600000</v>
      </c>
      <c r="K90" s="236">
        <v>0</v>
      </c>
      <c r="L90" s="236">
        <v>1600000</v>
      </c>
      <c r="M90" s="236">
        <v>1602000</v>
      </c>
      <c r="N90" s="236">
        <v>0</v>
      </c>
      <c r="O90" s="237">
        <v>1602000</v>
      </c>
    </row>
    <row r="91" spans="1:15" ht="23.25" customHeight="1" x14ac:dyDescent="0.2">
      <c r="A91" s="264" t="s">
        <v>89</v>
      </c>
      <c r="B91" s="265"/>
      <c r="C91" s="232" t="s">
        <v>238</v>
      </c>
      <c r="D91" s="232" t="s">
        <v>192</v>
      </c>
      <c r="E91" s="238" t="s">
        <v>786</v>
      </c>
      <c r="F91" s="238" t="s">
        <v>26</v>
      </c>
      <c r="G91" s="234">
        <v>1598000</v>
      </c>
      <c r="H91" s="235">
        <v>0</v>
      </c>
      <c r="I91" s="236">
        <v>1598000</v>
      </c>
      <c r="J91" s="236">
        <v>1600000</v>
      </c>
      <c r="K91" s="236">
        <v>0</v>
      </c>
      <c r="L91" s="236">
        <v>1600000</v>
      </c>
      <c r="M91" s="236">
        <v>1602000</v>
      </c>
      <c r="N91" s="236">
        <v>0</v>
      </c>
      <c r="O91" s="237">
        <v>1602000</v>
      </c>
    </row>
    <row r="92" spans="1:15" ht="34.5" customHeight="1" x14ac:dyDescent="0.2">
      <c r="A92" s="264" t="s">
        <v>311</v>
      </c>
      <c r="B92" s="265"/>
      <c r="C92" s="232" t="s">
        <v>238</v>
      </c>
      <c r="D92" s="232" t="s">
        <v>192</v>
      </c>
      <c r="E92" s="238" t="s">
        <v>787</v>
      </c>
      <c r="F92" s="239"/>
      <c r="G92" s="234">
        <v>587320</v>
      </c>
      <c r="H92" s="235">
        <v>587320</v>
      </c>
      <c r="I92" s="236">
        <v>0</v>
      </c>
      <c r="J92" s="236">
        <v>587322</v>
      </c>
      <c r="K92" s="236">
        <v>587322</v>
      </c>
      <c r="L92" s="236">
        <v>0</v>
      </c>
      <c r="M92" s="236">
        <v>587322</v>
      </c>
      <c r="N92" s="236">
        <v>587322</v>
      </c>
      <c r="O92" s="237">
        <v>0</v>
      </c>
    </row>
    <row r="93" spans="1:15" ht="45.75" customHeight="1" x14ac:dyDescent="0.2">
      <c r="A93" s="264" t="s">
        <v>291</v>
      </c>
      <c r="B93" s="265"/>
      <c r="C93" s="232" t="s">
        <v>238</v>
      </c>
      <c r="D93" s="232" t="s">
        <v>192</v>
      </c>
      <c r="E93" s="238" t="s">
        <v>787</v>
      </c>
      <c r="F93" s="238" t="s">
        <v>195</v>
      </c>
      <c r="G93" s="234">
        <v>587320</v>
      </c>
      <c r="H93" s="235">
        <v>587320</v>
      </c>
      <c r="I93" s="236">
        <v>0</v>
      </c>
      <c r="J93" s="236">
        <v>587322</v>
      </c>
      <c r="K93" s="236">
        <v>587322</v>
      </c>
      <c r="L93" s="236">
        <v>0</v>
      </c>
      <c r="M93" s="236">
        <v>587322</v>
      </c>
      <c r="N93" s="236">
        <v>587322</v>
      </c>
      <c r="O93" s="237">
        <v>0</v>
      </c>
    </row>
    <row r="94" spans="1:15" ht="23.25" customHeight="1" x14ac:dyDescent="0.2">
      <c r="A94" s="264" t="s">
        <v>89</v>
      </c>
      <c r="B94" s="265"/>
      <c r="C94" s="232" t="s">
        <v>238</v>
      </c>
      <c r="D94" s="232" t="s">
        <v>192</v>
      </c>
      <c r="E94" s="238" t="s">
        <v>787</v>
      </c>
      <c r="F94" s="238" t="s">
        <v>26</v>
      </c>
      <c r="G94" s="234">
        <v>587320</v>
      </c>
      <c r="H94" s="235">
        <v>587320</v>
      </c>
      <c r="I94" s="236">
        <v>0</v>
      </c>
      <c r="J94" s="236">
        <v>587322</v>
      </c>
      <c r="K94" s="236">
        <v>587322</v>
      </c>
      <c r="L94" s="236">
        <v>0</v>
      </c>
      <c r="M94" s="236">
        <v>587322</v>
      </c>
      <c r="N94" s="236">
        <v>587322</v>
      </c>
      <c r="O94" s="237">
        <v>0</v>
      </c>
    </row>
    <row r="95" spans="1:15" ht="34.5" customHeight="1" x14ac:dyDescent="0.2">
      <c r="A95" s="264" t="s">
        <v>330</v>
      </c>
      <c r="B95" s="265"/>
      <c r="C95" s="232" t="s">
        <v>238</v>
      </c>
      <c r="D95" s="232" t="s">
        <v>60</v>
      </c>
      <c r="E95" s="233"/>
      <c r="F95" s="233"/>
      <c r="G95" s="234">
        <v>60437286</v>
      </c>
      <c r="H95" s="235">
        <v>60437286</v>
      </c>
      <c r="I95" s="236">
        <v>0</v>
      </c>
      <c r="J95" s="236">
        <v>60437286</v>
      </c>
      <c r="K95" s="236">
        <v>60437286</v>
      </c>
      <c r="L95" s="236">
        <v>0</v>
      </c>
      <c r="M95" s="236">
        <v>60437286</v>
      </c>
      <c r="N95" s="236">
        <v>60437286</v>
      </c>
      <c r="O95" s="237">
        <v>0</v>
      </c>
    </row>
    <row r="96" spans="1:15" ht="23.25" customHeight="1" x14ac:dyDescent="0.2">
      <c r="A96" s="264" t="s">
        <v>285</v>
      </c>
      <c r="B96" s="265"/>
      <c r="C96" s="232" t="s">
        <v>238</v>
      </c>
      <c r="D96" s="232" t="s">
        <v>60</v>
      </c>
      <c r="E96" s="232" t="s">
        <v>286</v>
      </c>
      <c r="F96" s="232"/>
      <c r="G96" s="234">
        <v>50260900</v>
      </c>
      <c r="H96" s="235">
        <v>50260900</v>
      </c>
      <c r="I96" s="236">
        <v>0</v>
      </c>
      <c r="J96" s="236">
        <v>50260900</v>
      </c>
      <c r="K96" s="236">
        <v>50260900</v>
      </c>
      <c r="L96" s="236">
        <v>0</v>
      </c>
      <c r="M96" s="236">
        <v>50260900</v>
      </c>
      <c r="N96" s="236">
        <v>50260900</v>
      </c>
      <c r="O96" s="237">
        <v>0</v>
      </c>
    </row>
    <row r="97" spans="1:15" ht="15" customHeight="1" x14ac:dyDescent="0.2">
      <c r="A97" s="264" t="s">
        <v>260</v>
      </c>
      <c r="B97" s="265"/>
      <c r="C97" s="232" t="s">
        <v>238</v>
      </c>
      <c r="D97" s="232" t="s">
        <v>60</v>
      </c>
      <c r="E97" s="238" t="s">
        <v>287</v>
      </c>
      <c r="F97" s="238"/>
      <c r="G97" s="234">
        <v>50260900</v>
      </c>
      <c r="H97" s="235">
        <v>50260900</v>
      </c>
      <c r="I97" s="236">
        <v>0</v>
      </c>
      <c r="J97" s="236">
        <v>50260900</v>
      </c>
      <c r="K97" s="236">
        <v>50260900</v>
      </c>
      <c r="L97" s="236">
        <v>0</v>
      </c>
      <c r="M97" s="236">
        <v>50260900</v>
      </c>
      <c r="N97" s="236">
        <v>50260900</v>
      </c>
      <c r="O97" s="237">
        <v>0</v>
      </c>
    </row>
    <row r="98" spans="1:15" ht="23.25" customHeight="1" x14ac:dyDescent="0.2">
      <c r="A98" s="264" t="s">
        <v>156</v>
      </c>
      <c r="B98" s="265"/>
      <c r="C98" s="232" t="s">
        <v>238</v>
      </c>
      <c r="D98" s="232" t="s">
        <v>60</v>
      </c>
      <c r="E98" s="238" t="s">
        <v>288</v>
      </c>
      <c r="F98" s="239"/>
      <c r="G98" s="234">
        <v>50260900</v>
      </c>
      <c r="H98" s="235">
        <v>50260900</v>
      </c>
      <c r="I98" s="236">
        <v>0</v>
      </c>
      <c r="J98" s="236">
        <v>50260900</v>
      </c>
      <c r="K98" s="236">
        <v>50260900</v>
      </c>
      <c r="L98" s="236">
        <v>0</v>
      </c>
      <c r="M98" s="236">
        <v>50260900</v>
      </c>
      <c r="N98" s="236">
        <v>50260900</v>
      </c>
      <c r="O98" s="237">
        <v>0</v>
      </c>
    </row>
    <row r="99" spans="1:15" ht="15" customHeight="1" x14ac:dyDescent="0.2">
      <c r="A99" s="264" t="s">
        <v>331</v>
      </c>
      <c r="B99" s="265"/>
      <c r="C99" s="232" t="s">
        <v>238</v>
      </c>
      <c r="D99" s="232" t="s">
        <v>60</v>
      </c>
      <c r="E99" s="238" t="s">
        <v>332</v>
      </c>
      <c r="F99" s="239"/>
      <c r="G99" s="234">
        <v>50260900</v>
      </c>
      <c r="H99" s="235">
        <v>50260900</v>
      </c>
      <c r="I99" s="236">
        <v>0</v>
      </c>
      <c r="J99" s="236">
        <v>50260900</v>
      </c>
      <c r="K99" s="236">
        <v>50260900</v>
      </c>
      <c r="L99" s="236">
        <v>0</v>
      </c>
      <c r="M99" s="236">
        <v>50260900</v>
      </c>
      <c r="N99" s="236">
        <v>50260900</v>
      </c>
      <c r="O99" s="237">
        <v>0</v>
      </c>
    </row>
    <row r="100" spans="1:15" ht="45.75" customHeight="1" x14ac:dyDescent="0.2">
      <c r="A100" s="264" t="s">
        <v>291</v>
      </c>
      <c r="B100" s="265"/>
      <c r="C100" s="232" t="s">
        <v>238</v>
      </c>
      <c r="D100" s="232" t="s">
        <v>60</v>
      </c>
      <c r="E100" s="238" t="s">
        <v>332</v>
      </c>
      <c r="F100" s="238" t="s">
        <v>195</v>
      </c>
      <c r="G100" s="234">
        <v>47499058</v>
      </c>
      <c r="H100" s="235">
        <v>47499058</v>
      </c>
      <c r="I100" s="236">
        <v>0</v>
      </c>
      <c r="J100" s="236">
        <v>47499058</v>
      </c>
      <c r="K100" s="236">
        <v>47499058</v>
      </c>
      <c r="L100" s="236">
        <v>0</v>
      </c>
      <c r="M100" s="236">
        <v>47499058</v>
      </c>
      <c r="N100" s="236">
        <v>47499058</v>
      </c>
      <c r="O100" s="237">
        <v>0</v>
      </c>
    </row>
    <row r="101" spans="1:15" ht="23.25" customHeight="1" x14ac:dyDescent="0.2">
      <c r="A101" s="264" t="s">
        <v>89</v>
      </c>
      <c r="B101" s="265"/>
      <c r="C101" s="232" t="s">
        <v>238</v>
      </c>
      <c r="D101" s="232" t="s">
        <v>60</v>
      </c>
      <c r="E101" s="238" t="s">
        <v>332</v>
      </c>
      <c r="F101" s="238" t="s">
        <v>26</v>
      </c>
      <c r="G101" s="234">
        <v>47499058</v>
      </c>
      <c r="H101" s="235">
        <v>47499058</v>
      </c>
      <c r="I101" s="236">
        <v>0</v>
      </c>
      <c r="J101" s="236">
        <v>47499058</v>
      </c>
      <c r="K101" s="236">
        <v>47499058</v>
      </c>
      <c r="L101" s="236">
        <v>0</v>
      </c>
      <c r="M101" s="236">
        <v>47499058</v>
      </c>
      <c r="N101" s="236">
        <v>47499058</v>
      </c>
      <c r="O101" s="237">
        <v>0</v>
      </c>
    </row>
    <row r="102" spans="1:15" ht="23.25" customHeight="1" x14ac:dyDescent="0.2">
      <c r="A102" s="264" t="s">
        <v>273</v>
      </c>
      <c r="B102" s="265"/>
      <c r="C102" s="232" t="s">
        <v>238</v>
      </c>
      <c r="D102" s="232" t="s">
        <v>60</v>
      </c>
      <c r="E102" s="238" t="s">
        <v>332</v>
      </c>
      <c r="F102" s="238" t="s">
        <v>94</v>
      </c>
      <c r="G102" s="234">
        <v>2761842</v>
      </c>
      <c r="H102" s="235">
        <v>2761842</v>
      </c>
      <c r="I102" s="236">
        <v>0</v>
      </c>
      <c r="J102" s="236">
        <v>2761842</v>
      </c>
      <c r="K102" s="236">
        <v>2761842</v>
      </c>
      <c r="L102" s="236">
        <v>0</v>
      </c>
      <c r="M102" s="236">
        <v>2761842</v>
      </c>
      <c r="N102" s="236">
        <v>2761842</v>
      </c>
      <c r="O102" s="237">
        <v>0</v>
      </c>
    </row>
    <row r="103" spans="1:15" ht="23.25" customHeight="1" x14ac:dyDescent="0.2">
      <c r="A103" s="264" t="s">
        <v>187</v>
      </c>
      <c r="B103" s="265"/>
      <c r="C103" s="232" t="s">
        <v>238</v>
      </c>
      <c r="D103" s="232" t="s">
        <v>60</v>
      </c>
      <c r="E103" s="238" t="s">
        <v>332</v>
      </c>
      <c r="F103" s="238" t="s">
        <v>58</v>
      </c>
      <c r="G103" s="234">
        <v>2761842</v>
      </c>
      <c r="H103" s="235">
        <v>2761842</v>
      </c>
      <c r="I103" s="236">
        <v>0</v>
      </c>
      <c r="J103" s="236">
        <v>2761842</v>
      </c>
      <c r="K103" s="236">
        <v>2761842</v>
      </c>
      <c r="L103" s="236">
        <v>0</v>
      </c>
      <c r="M103" s="236">
        <v>2761842</v>
      </c>
      <c r="N103" s="236">
        <v>2761842</v>
      </c>
      <c r="O103" s="237">
        <v>0</v>
      </c>
    </row>
    <row r="104" spans="1:15" ht="23.25" customHeight="1" x14ac:dyDescent="0.2">
      <c r="A104" s="264" t="s">
        <v>292</v>
      </c>
      <c r="B104" s="265"/>
      <c r="C104" s="232" t="s">
        <v>238</v>
      </c>
      <c r="D104" s="232" t="s">
        <v>60</v>
      </c>
      <c r="E104" s="232" t="s">
        <v>293</v>
      </c>
      <c r="F104" s="232"/>
      <c r="G104" s="234">
        <v>10176386</v>
      </c>
      <c r="H104" s="235">
        <v>10176386</v>
      </c>
      <c r="I104" s="236">
        <v>0</v>
      </c>
      <c r="J104" s="236">
        <v>10176386</v>
      </c>
      <c r="K104" s="236">
        <v>10176386</v>
      </c>
      <c r="L104" s="236">
        <v>0</v>
      </c>
      <c r="M104" s="236">
        <v>10176386</v>
      </c>
      <c r="N104" s="236">
        <v>10176386</v>
      </c>
      <c r="O104" s="237">
        <v>0</v>
      </c>
    </row>
    <row r="105" spans="1:15" ht="15" customHeight="1" x14ac:dyDescent="0.2">
      <c r="A105" s="264" t="s">
        <v>333</v>
      </c>
      <c r="B105" s="265"/>
      <c r="C105" s="232" t="s">
        <v>238</v>
      </c>
      <c r="D105" s="232" t="s">
        <v>60</v>
      </c>
      <c r="E105" s="238" t="s">
        <v>334</v>
      </c>
      <c r="F105" s="239"/>
      <c r="G105" s="234">
        <v>10176386</v>
      </c>
      <c r="H105" s="235">
        <v>10176386</v>
      </c>
      <c r="I105" s="236">
        <v>0</v>
      </c>
      <c r="J105" s="236">
        <v>10176386</v>
      </c>
      <c r="K105" s="236">
        <v>10176386</v>
      </c>
      <c r="L105" s="236">
        <v>0</v>
      </c>
      <c r="M105" s="236">
        <v>10176386</v>
      </c>
      <c r="N105" s="236">
        <v>10176386</v>
      </c>
      <c r="O105" s="237">
        <v>0</v>
      </c>
    </row>
    <row r="106" spans="1:15" ht="45.75" customHeight="1" x14ac:dyDescent="0.2">
      <c r="A106" s="264" t="s">
        <v>291</v>
      </c>
      <c r="B106" s="265"/>
      <c r="C106" s="232" t="s">
        <v>238</v>
      </c>
      <c r="D106" s="232" t="s">
        <v>60</v>
      </c>
      <c r="E106" s="238" t="s">
        <v>334</v>
      </c>
      <c r="F106" s="238" t="s">
        <v>195</v>
      </c>
      <c r="G106" s="234">
        <v>9996886</v>
      </c>
      <c r="H106" s="235">
        <v>9996886</v>
      </c>
      <c r="I106" s="236">
        <v>0</v>
      </c>
      <c r="J106" s="236">
        <v>9996886</v>
      </c>
      <c r="K106" s="236">
        <v>9996886</v>
      </c>
      <c r="L106" s="236">
        <v>0</v>
      </c>
      <c r="M106" s="236">
        <v>9996886</v>
      </c>
      <c r="N106" s="236">
        <v>9996886</v>
      </c>
      <c r="O106" s="237">
        <v>0</v>
      </c>
    </row>
    <row r="107" spans="1:15" ht="23.25" customHeight="1" x14ac:dyDescent="0.2">
      <c r="A107" s="264" t="s">
        <v>89</v>
      </c>
      <c r="B107" s="265"/>
      <c r="C107" s="232" t="s">
        <v>238</v>
      </c>
      <c r="D107" s="232" t="s">
        <v>60</v>
      </c>
      <c r="E107" s="238" t="s">
        <v>334</v>
      </c>
      <c r="F107" s="238" t="s">
        <v>26</v>
      </c>
      <c r="G107" s="234">
        <v>9996886</v>
      </c>
      <c r="H107" s="235">
        <v>9996886</v>
      </c>
      <c r="I107" s="236">
        <v>0</v>
      </c>
      <c r="J107" s="236">
        <v>9996886</v>
      </c>
      <c r="K107" s="236">
        <v>9996886</v>
      </c>
      <c r="L107" s="236">
        <v>0</v>
      </c>
      <c r="M107" s="236">
        <v>9996886</v>
      </c>
      <c r="N107" s="236">
        <v>9996886</v>
      </c>
      <c r="O107" s="237">
        <v>0</v>
      </c>
    </row>
    <row r="108" spans="1:15" ht="23.25" customHeight="1" x14ac:dyDescent="0.2">
      <c r="A108" s="264" t="s">
        <v>273</v>
      </c>
      <c r="B108" s="265"/>
      <c r="C108" s="232" t="s">
        <v>238</v>
      </c>
      <c r="D108" s="232" t="s">
        <v>60</v>
      </c>
      <c r="E108" s="238" t="s">
        <v>334</v>
      </c>
      <c r="F108" s="238" t="s">
        <v>94</v>
      </c>
      <c r="G108" s="234">
        <v>179500</v>
      </c>
      <c r="H108" s="235">
        <v>179500</v>
      </c>
      <c r="I108" s="236">
        <v>0</v>
      </c>
      <c r="J108" s="236">
        <v>179500</v>
      </c>
      <c r="K108" s="236">
        <v>179500</v>
      </c>
      <c r="L108" s="236">
        <v>0</v>
      </c>
      <c r="M108" s="236">
        <v>179500</v>
      </c>
      <c r="N108" s="236">
        <v>179500</v>
      </c>
      <c r="O108" s="237">
        <v>0</v>
      </c>
    </row>
    <row r="109" spans="1:15" ht="23.25" customHeight="1" x14ac:dyDescent="0.2">
      <c r="A109" s="264" t="s">
        <v>187</v>
      </c>
      <c r="B109" s="265"/>
      <c r="C109" s="232" t="s">
        <v>238</v>
      </c>
      <c r="D109" s="232" t="s">
        <v>60</v>
      </c>
      <c r="E109" s="238" t="s">
        <v>334</v>
      </c>
      <c r="F109" s="238" t="s">
        <v>58</v>
      </c>
      <c r="G109" s="234">
        <v>179500</v>
      </c>
      <c r="H109" s="235">
        <v>179500</v>
      </c>
      <c r="I109" s="236">
        <v>0</v>
      </c>
      <c r="J109" s="236">
        <v>179500</v>
      </c>
      <c r="K109" s="236">
        <v>179500</v>
      </c>
      <c r="L109" s="236">
        <v>0</v>
      </c>
      <c r="M109" s="236">
        <v>179500</v>
      </c>
      <c r="N109" s="236">
        <v>179500</v>
      </c>
      <c r="O109" s="237">
        <v>0</v>
      </c>
    </row>
    <row r="110" spans="1:15" ht="15" customHeight="1" x14ac:dyDescent="0.2">
      <c r="A110" s="264" t="s">
        <v>46</v>
      </c>
      <c r="B110" s="265"/>
      <c r="C110" s="232" t="s">
        <v>238</v>
      </c>
      <c r="D110" s="232" t="s">
        <v>111</v>
      </c>
      <c r="E110" s="233"/>
      <c r="F110" s="233"/>
      <c r="G110" s="234">
        <v>6940000</v>
      </c>
      <c r="H110" s="235">
        <v>6940000</v>
      </c>
      <c r="I110" s="236">
        <v>0</v>
      </c>
      <c r="J110" s="236">
        <v>7000000</v>
      </c>
      <c r="K110" s="236">
        <v>7000000</v>
      </c>
      <c r="L110" s="236">
        <v>0</v>
      </c>
      <c r="M110" s="236">
        <v>7000000</v>
      </c>
      <c r="N110" s="236">
        <v>7000000</v>
      </c>
      <c r="O110" s="237">
        <v>0</v>
      </c>
    </row>
    <row r="111" spans="1:15" ht="15" customHeight="1" x14ac:dyDescent="0.2">
      <c r="A111" s="264" t="s">
        <v>335</v>
      </c>
      <c r="B111" s="265"/>
      <c r="C111" s="232" t="s">
        <v>238</v>
      </c>
      <c r="D111" s="232" t="s">
        <v>111</v>
      </c>
      <c r="E111" s="232" t="s">
        <v>336</v>
      </c>
      <c r="F111" s="232"/>
      <c r="G111" s="234">
        <v>6940000</v>
      </c>
      <c r="H111" s="235">
        <v>6940000</v>
      </c>
      <c r="I111" s="236">
        <v>0</v>
      </c>
      <c r="J111" s="236">
        <v>7000000</v>
      </c>
      <c r="K111" s="236">
        <v>7000000</v>
      </c>
      <c r="L111" s="236">
        <v>0</v>
      </c>
      <c r="M111" s="236">
        <v>7000000</v>
      </c>
      <c r="N111" s="236">
        <v>7000000</v>
      </c>
      <c r="O111" s="237">
        <v>0</v>
      </c>
    </row>
    <row r="112" spans="1:15" ht="15" customHeight="1" x14ac:dyDescent="0.2">
      <c r="A112" s="264" t="s">
        <v>337</v>
      </c>
      <c r="B112" s="265"/>
      <c r="C112" s="232" t="s">
        <v>238</v>
      </c>
      <c r="D112" s="232" t="s">
        <v>111</v>
      </c>
      <c r="E112" s="238" t="s">
        <v>338</v>
      </c>
      <c r="F112" s="239"/>
      <c r="G112" s="234">
        <v>4940000</v>
      </c>
      <c r="H112" s="235">
        <v>4940000</v>
      </c>
      <c r="I112" s="236">
        <v>0</v>
      </c>
      <c r="J112" s="236">
        <v>5000000</v>
      </c>
      <c r="K112" s="236">
        <v>5000000</v>
      </c>
      <c r="L112" s="236">
        <v>0</v>
      </c>
      <c r="M112" s="236">
        <v>5000000</v>
      </c>
      <c r="N112" s="236">
        <v>5000000</v>
      </c>
      <c r="O112" s="237">
        <v>0</v>
      </c>
    </row>
    <row r="113" spans="1:15" ht="15" customHeight="1" x14ac:dyDescent="0.2">
      <c r="A113" s="264" t="s">
        <v>200</v>
      </c>
      <c r="B113" s="265"/>
      <c r="C113" s="232" t="s">
        <v>238</v>
      </c>
      <c r="D113" s="232" t="s">
        <v>111</v>
      </c>
      <c r="E113" s="238" t="s">
        <v>338</v>
      </c>
      <c r="F113" s="238" t="s">
        <v>201</v>
      </c>
      <c r="G113" s="234">
        <v>4940000</v>
      </c>
      <c r="H113" s="235">
        <v>4940000</v>
      </c>
      <c r="I113" s="236">
        <v>0</v>
      </c>
      <c r="J113" s="236">
        <v>5000000</v>
      </c>
      <c r="K113" s="236">
        <v>5000000</v>
      </c>
      <c r="L113" s="236">
        <v>0</v>
      </c>
      <c r="M113" s="236">
        <v>5000000</v>
      </c>
      <c r="N113" s="236">
        <v>5000000</v>
      </c>
      <c r="O113" s="237">
        <v>0</v>
      </c>
    </row>
    <row r="114" spans="1:15" ht="15" customHeight="1" x14ac:dyDescent="0.2">
      <c r="A114" s="264" t="s">
        <v>190</v>
      </c>
      <c r="B114" s="265"/>
      <c r="C114" s="232" t="s">
        <v>238</v>
      </c>
      <c r="D114" s="232" t="s">
        <v>111</v>
      </c>
      <c r="E114" s="238" t="s">
        <v>338</v>
      </c>
      <c r="F114" s="238" t="s">
        <v>191</v>
      </c>
      <c r="G114" s="234">
        <v>4940000</v>
      </c>
      <c r="H114" s="235">
        <v>4940000</v>
      </c>
      <c r="I114" s="236">
        <v>0</v>
      </c>
      <c r="J114" s="236">
        <v>5000000</v>
      </c>
      <c r="K114" s="236">
        <v>5000000</v>
      </c>
      <c r="L114" s="236">
        <v>0</v>
      </c>
      <c r="M114" s="236">
        <v>5000000</v>
      </c>
      <c r="N114" s="236">
        <v>5000000</v>
      </c>
      <c r="O114" s="237">
        <v>0</v>
      </c>
    </row>
    <row r="115" spans="1:15" ht="23.25" customHeight="1" x14ac:dyDescent="0.2">
      <c r="A115" s="264" t="s">
        <v>339</v>
      </c>
      <c r="B115" s="265"/>
      <c r="C115" s="232" t="s">
        <v>238</v>
      </c>
      <c r="D115" s="232" t="s">
        <v>111</v>
      </c>
      <c r="E115" s="238" t="s">
        <v>340</v>
      </c>
      <c r="F115" s="239"/>
      <c r="G115" s="234">
        <v>2000000</v>
      </c>
      <c r="H115" s="235">
        <v>2000000</v>
      </c>
      <c r="I115" s="236">
        <v>0</v>
      </c>
      <c r="J115" s="236">
        <v>2000000</v>
      </c>
      <c r="K115" s="236">
        <v>2000000</v>
      </c>
      <c r="L115" s="236">
        <v>0</v>
      </c>
      <c r="M115" s="236">
        <v>2000000</v>
      </c>
      <c r="N115" s="236">
        <v>2000000</v>
      </c>
      <c r="O115" s="237">
        <v>0</v>
      </c>
    </row>
    <row r="116" spans="1:15" ht="15" customHeight="1" x14ac:dyDescent="0.2">
      <c r="A116" s="264" t="s">
        <v>200</v>
      </c>
      <c r="B116" s="265"/>
      <c r="C116" s="232" t="s">
        <v>238</v>
      </c>
      <c r="D116" s="232" t="s">
        <v>111</v>
      </c>
      <c r="E116" s="238" t="s">
        <v>340</v>
      </c>
      <c r="F116" s="238" t="s">
        <v>201</v>
      </c>
      <c r="G116" s="234">
        <v>2000000</v>
      </c>
      <c r="H116" s="235">
        <v>2000000</v>
      </c>
      <c r="I116" s="236">
        <v>0</v>
      </c>
      <c r="J116" s="236">
        <v>2000000</v>
      </c>
      <c r="K116" s="236">
        <v>2000000</v>
      </c>
      <c r="L116" s="236">
        <v>0</v>
      </c>
      <c r="M116" s="236">
        <v>2000000</v>
      </c>
      <c r="N116" s="236">
        <v>2000000</v>
      </c>
      <c r="O116" s="237">
        <v>0</v>
      </c>
    </row>
    <row r="117" spans="1:15" ht="15" customHeight="1" x14ac:dyDescent="0.2">
      <c r="A117" s="264" t="s">
        <v>190</v>
      </c>
      <c r="B117" s="265"/>
      <c r="C117" s="232" t="s">
        <v>238</v>
      </c>
      <c r="D117" s="232" t="s">
        <v>111</v>
      </c>
      <c r="E117" s="238" t="s">
        <v>340</v>
      </c>
      <c r="F117" s="238" t="s">
        <v>191</v>
      </c>
      <c r="G117" s="234">
        <v>2000000</v>
      </c>
      <c r="H117" s="235">
        <v>2000000</v>
      </c>
      <c r="I117" s="236">
        <v>0</v>
      </c>
      <c r="J117" s="236">
        <v>2000000</v>
      </c>
      <c r="K117" s="236">
        <v>2000000</v>
      </c>
      <c r="L117" s="236">
        <v>0</v>
      </c>
      <c r="M117" s="236">
        <v>2000000</v>
      </c>
      <c r="N117" s="236">
        <v>2000000</v>
      </c>
      <c r="O117" s="237">
        <v>0</v>
      </c>
    </row>
    <row r="118" spans="1:15" ht="15" customHeight="1" x14ac:dyDescent="0.2">
      <c r="A118" s="264" t="s">
        <v>6</v>
      </c>
      <c r="B118" s="265"/>
      <c r="C118" s="232" t="s">
        <v>238</v>
      </c>
      <c r="D118" s="232" t="s">
        <v>186</v>
      </c>
      <c r="E118" s="233"/>
      <c r="F118" s="233"/>
      <c r="G118" s="234">
        <v>1125288742.51</v>
      </c>
      <c r="H118" s="235">
        <v>1095150502.51</v>
      </c>
      <c r="I118" s="236">
        <v>30138240</v>
      </c>
      <c r="J118" s="236">
        <v>1315887032.52</v>
      </c>
      <c r="K118" s="236">
        <v>1281220926.52</v>
      </c>
      <c r="L118" s="236">
        <v>34666106</v>
      </c>
      <c r="M118" s="236">
        <v>1338993845.8900001</v>
      </c>
      <c r="N118" s="236">
        <v>1307484229.8900001</v>
      </c>
      <c r="O118" s="237">
        <v>31509616</v>
      </c>
    </row>
    <row r="119" spans="1:15" ht="15" customHeight="1" x14ac:dyDescent="0.2">
      <c r="A119" s="264" t="s">
        <v>300</v>
      </c>
      <c r="B119" s="265"/>
      <c r="C119" s="232" t="s">
        <v>238</v>
      </c>
      <c r="D119" s="232" t="s">
        <v>186</v>
      </c>
      <c r="E119" s="232" t="s">
        <v>301</v>
      </c>
      <c r="F119" s="232"/>
      <c r="G119" s="234">
        <v>4461000</v>
      </c>
      <c r="H119" s="235">
        <v>605000</v>
      </c>
      <c r="I119" s="236">
        <v>3856000</v>
      </c>
      <c r="J119" s="236">
        <v>4461000</v>
      </c>
      <c r="K119" s="236">
        <v>605000</v>
      </c>
      <c r="L119" s="236">
        <v>3856000</v>
      </c>
      <c r="M119" s="236">
        <v>4461000</v>
      </c>
      <c r="N119" s="236">
        <v>605000</v>
      </c>
      <c r="O119" s="237">
        <v>3856000</v>
      </c>
    </row>
    <row r="120" spans="1:15" ht="15" customHeight="1" x14ac:dyDescent="0.2">
      <c r="A120" s="264" t="s">
        <v>258</v>
      </c>
      <c r="B120" s="265"/>
      <c r="C120" s="232" t="s">
        <v>238</v>
      </c>
      <c r="D120" s="232" t="s">
        <v>186</v>
      </c>
      <c r="E120" s="238" t="s">
        <v>341</v>
      </c>
      <c r="F120" s="238"/>
      <c r="G120" s="234">
        <v>4461000</v>
      </c>
      <c r="H120" s="235">
        <v>605000</v>
      </c>
      <c r="I120" s="236">
        <v>3856000</v>
      </c>
      <c r="J120" s="236">
        <v>4461000</v>
      </c>
      <c r="K120" s="236">
        <v>605000</v>
      </c>
      <c r="L120" s="236">
        <v>3856000</v>
      </c>
      <c r="M120" s="236">
        <v>4461000</v>
      </c>
      <c r="N120" s="236">
        <v>605000</v>
      </c>
      <c r="O120" s="237">
        <v>3856000</v>
      </c>
    </row>
    <row r="121" spans="1:15" ht="23.25" customHeight="1" x14ac:dyDescent="0.2">
      <c r="A121" s="264" t="s">
        <v>479</v>
      </c>
      <c r="B121" s="265"/>
      <c r="C121" s="232" t="s">
        <v>238</v>
      </c>
      <c r="D121" s="232" t="s">
        <v>186</v>
      </c>
      <c r="E121" s="238" t="s">
        <v>742</v>
      </c>
      <c r="F121" s="239"/>
      <c r="G121" s="234">
        <v>4461000</v>
      </c>
      <c r="H121" s="235">
        <v>605000</v>
      </c>
      <c r="I121" s="236">
        <v>3856000</v>
      </c>
      <c r="J121" s="236">
        <v>4461000</v>
      </c>
      <c r="K121" s="236">
        <v>605000</v>
      </c>
      <c r="L121" s="236">
        <v>3856000</v>
      </c>
      <c r="M121" s="236">
        <v>4461000</v>
      </c>
      <c r="N121" s="236">
        <v>605000</v>
      </c>
      <c r="O121" s="237">
        <v>3856000</v>
      </c>
    </row>
    <row r="122" spans="1:15" ht="45.75" customHeight="1" x14ac:dyDescent="0.2">
      <c r="A122" s="264" t="s">
        <v>276</v>
      </c>
      <c r="B122" s="265"/>
      <c r="C122" s="232" t="s">
        <v>238</v>
      </c>
      <c r="D122" s="232" t="s">
        <v>186</v>
      </c>
      <c r="E122" s="238" t="s">
        <v>788</v>
      </c>
      <c r="F122" s="239"/>
      <c r="G122" s="234">
        <v>3856000</v>
      </c>
      <c r="H122" s="235">
        <v>0</v>
      </c>
      <c r="I122" s="236">
        <v>3856000</v>
      </c>
      <c r="J122" s="236">
        <v>3856000</v>
      </c>
      <c r="K122" s="236">
        <v>0</v>
      </c>
      <c r="L122" s="236">
        <v>3856000</v>
      </c>
      <c r="M122" s="236">
        <v>3856000</v>
      </c>
      <c r="N122" s="236">
        <v>0</v>
      </c>
      <c r="O122" s="237">
        <v>3856000</v>
      </c>
    </row>
    <row r="123" spans="1:15" ht="45.75" customHeight="1" x14ac:dyDescent="0.2">
      <c r="A123" s="264" t="s">
        <v>291</v>
      </c>
      <c r="B123" s="265"/>
      <c r="C123" s="232" t="s">
        <v>238</v>
      </c>
      <c r="D123" s="232" t="s">
        <v>186</v>
      </c>
      <c r="E123" s="238" t="s">
        <v>788</v>
      </c>
      <c r="F123" s="238" t="s">
        <v>195</v>
      </c>
      <c r="G123" s="234">
        <v>3856000</v>
      </c>
      <c r="H123" s="235">
        <v>0</v>
      </c>
      <c r="I123" s="236">
        <v>3856000</v>
      </c>
      <c r="J123" s="236">
        <v>3856000</v>
      </c>
      <c r="K123" s="236">
        <v>0</v>
      </c>
      <c r="L123" s="236">
        <v>3856000</v>
      </c>
      <c r="M123" s="236">
        <v>3856000</v>
      </c>
      <c r="N123" s="236">
        <v>0</v>
      </c>
      <c r="O123" s="237">
        <v>3856000</v>
      </c>
    </row>
    <row r="124" spans="1:15" ht="15" customHeight="1" x14ac:dyDescent="0.2">
      <c r="A124" s="264" t="s">
        <v>248</v>
      </c>
      <c r="B124" s="265"/>
      <c r="C124" s="232" t="s">
        <v>238</v>
      </c>
      <c r="D124" s="232" t="s">
        <v>186</v>
      </c>
      <c r="E124" s="238" t="s">
        <v>788</v>
      </c>
      <c r="F124" s="238" t="s">
        <v>249</v>
      </c>
      <c r="G124" s="234">
        <v>3856000</v>
      </c>
      <c r="H124" s="235">
        <v>0</v>
      </c>
      <c r="I124" s="236">
        <v>3856000</v>
      </c>
      <c r="J124" s="236">
        <v>3856000</v>
      </c>
      <c r="K124" s="236">
        <v>0</v>
      </c>
      <c r="L124" s="236">
        <v>3856000</v>
      </c>
      <c r="M124" s="236">
        <v>3856000</v>
      </c>
      <c r="N124" s="236">
        <v>0</v>
      </c>
      <c r="O124" s="237">
        <v>3856000</v>
      </c>
    </row>
    <row r="125" spans="1:15" ht="57" customHeight="1" x14ac:dyDescent="0.2">
      <c r="A125" s="264" t="s">
        <v>342</v>
      </c>
      <c r="B125" s="265"/>
      <c r="C125" s="232" t="s">
        <v>238</v>
      </c>
      <c r="D125" s="232" t="s">
        <v>186</v>
      </c>
      <c r="E125" s="238" t="s">
        <v>789</v>
      </c>
      <c r="F125" s="239"/>
      <c r="G125" s="234">
        <v>605000</v>
      </c>
      <c r="H125" s="235">
        <v>605000</v>
      </c>
      <c r="I125" s="236">
        <v>0</v>
      </c>
      <c r="J125" s="236">
        <v>605000</v>
      </c>
      <c r="K125" s="236">
        <v>605000</v>
      </c>
      <c r="L125" s="236">
        <v>0</v>
      </c>
      <c r="M125" s="236">
        <v>605000</v>
      </c>
      <c r="N125" s="236">
        <v>605000</v>
      </c>
      <c r="O125" s="237">
        <v>0</v>
      </c>
    </row>
    <row r="126" spans="1:15" ht="45.75" customHeight="1" x14ac:dyDescent="0.2">
      <c r="A126" s="264" t="s">
        <v>291</v>
      </c>
      <c r="B126" s="265"/>
      <c r="C126" s="232" t="s">
        <v>238</v>
      </c>
      <c r="D126" s="232" t="s">
        <v>186</v>
      </c>
      <c r="E126" s="238" t="s">
        <v>789</v>
      </c>
      <c r="F126" s="238" t="s">
        <v>195</v>
      </c>
      <c r="G126" s="234">
        <v>605000</v>
      </c>
      <c r="H126" s="235">
        <v>605000</v>
      </c>
      <c r="I126" s="236">
        <v>0</v>
      </c>
      <c r="J126" s="236">
        <v>605000</v>
      </c>
      <c r="K126" s="236">
        <v>605000</v>
      </c>
      <c r="L126" s="236">
        <v>0</v>
      </c>
      <c r="M126" s="236">
        <v>605000</v>
      </c>
      <c r="N126" s="236">
        <v>605000</v>
      </c>
      <c r="O126" s="237">
        <v>0</v>
      </c>
    </row>
    <row r="127" spans="1:15" ht="15" customHeight="1" x14ac:dyDescent="0.2">
      <c r="A127" s="264" t="s">
        <v>248</v>
      </c>
      <c r="B127" s="265"/>
      <c r="C127" s="232" t="s">
        <v>238</v>
      </c>
      <c r="D127" s="232" t="s">
        <v>186</v>
      </c>
      <c r="E127" s="238" t="s">
        <v>789</v>
      </c>
      <c r="F127" s="238" t="s">
        <v>249</v>
      </c>
      <c r="G127" s="234">
        <v>605000</v>
      </c>
      <c r="H127" s="235">
        <v>605000</v>
      </c>
      <c r="I127" s="236">
        <v>0</v>
      </c>
      <c r="J127" s="236">
        <v>605000</v>
      </c>
      <c r="K127" s="236">
        <v>605000</v>
      </c>
      <c r="L127" s="236">
        <v>0</v>
      </c>
      <c r="M127" s="236">
        <v>605000</v>
      </c>
      <c r="N127" s="236">
        <v>605000</v>
      </c>
      <c r="O127" s="237">
        <v>0</v>
      </c>
    </row>
    <row r="128" spans="1:15" ht="15" customHeight="1" x14ac:dyDescent="0.2">
      <c r="A128" s="264" t="s">
        <v>304</v>
      </c>
      <c r="B128" s="265"/>
      <c r="C128" s="232" t="s">
        <v>238</v>
      </c>
      <c r="D128" s="232" t="s">
        <v>186</v>
      </c>
      <c r="E128" s="232" t="s">
        <v>305</v>
      </c>
      <c r="F128" s="232"/>
      <c r="G128" s="234">
        <v>4200000</v>
      </c>
      <c r="H128" s="235">
        <v>4200000</v>
      </c>
      <c r="I128" s="236">
        <v>0</v>
      </c>
      <c r="J128" s="236">
        <v>4200000</v>
      </c>
      <c r="K128" s="236">
        <v>4200000</v>
      </c>
      <c r="L128" s="236">
        <v>0</v>
      </c>
      <c r="M128" s="236">
        <v>4200000</v>
      </c>
      <c r="N128" s="236">
        <v>4200000</v>
      </c>
      <c r="O128" s="237">
        <v>0</v>
      </c>
    </row>
    <row r="129" spans="1:15" ht="15" customHeight="1" x14ac:dyDescent="0.2">
      <c r="A129" s="264" t="s">
        <v>306</v>
      </c>
      <c r="B129" s="265"/>
      <c r="C129" s="232" t="s">
        <v>238</v>
      </c>
      <c r="D129" s="232" t="s">
        <v>186</v>
      </c>
      <c r="E129" s="238" t="s">
        <v>307</v>
      </c>
      <c r="F129" s="238"/>
      <c r="G129" s="234">
        <v>4200000</v>
      </c>
      <c r="H129" s="235">
        <v>4200000</v>
      </c>
      <c r="I129" s="236">
        <v>0</v>
      </c>
      <c r="J129" s="236">
        <v>4200000</v>
      </c>
      <c r="K129" s="236">
        <v>4200000</v>
      </c>
      <c r="L129" s="236">
        <v>0</v>
      </c>
      <c r="M129" s="236">
        <v>4200000</v>
      </c>
      <c r="N129" s="236">
        <v>4200000</v>
      </c>
      <c r="O129" s="237">
        <v>0</v>
      </c>
    </row>
    <row r="130" spans="1:15" ht="23.25" customHeight="1" x14ac:dyDescent="0.2">
      <c r="A130" s="264" t="s">
        <v>343</v>
      </c>
      <c r="B130" s="265"/>
      <c r="C130" s="232" t="s">
        <v>238</v>
      </c>
      <c r="D130" s="232" t="s">
        <v>186</v>
      </c>
      <c r="E130" s="238" t="s">
        <v>344</v>
      </c>
      <c r="F130" s="239"/>
      <c r="G130" s="234">
        <v>4200000</v>
      </c>
      <c r="H130" s="235">
        <v>4200000</v>
      </c>
      <c r="I130" s="236">
        <v>0</v>
      </c>
      <c r="J130" s="236">
        <v>4200000</v>
      </c>
      <c r="K130" s="236">
        <v>4200000</v>
      </c>
      <c r="L130" s="236">
        <v>0</v>
      </c>
      <c r="M130" s="236">
        <v>4200000</v>
      </c>
      <c r="N130" s="236">
        <v>4200000</v>
      </c>
      <c r="O130" s="237">
        <v>0</v>
      </c>
    </row>
    <row r="131" spans="1:15" ht="15" customHeight="1" x14ac:dyDescent="0.2">
      <c r="A131" s="264" t="s">
        <v>345</v>
      </c>
      <c r="B131" s="265"/>
      <c r="C131" s="232" t="s">
        <v>238</v>
      </c>
      <c r="D131" s="232" t="s">
        <v>186</v>
      </c>
      <c r="E131" s="238" t="s">
        <v>346</v>
      </c>
      <c r="F131" s="239"/>
      <c r="G131" s="234">
        <v>4200000</v>
      </c>
      <c r="H131" s="235">
        <v>4200000</v>
      </c>
      <c r="I131" s="236">
        <v>0</v>
      </c>
      <c r="J131" s="236">
        <v>4200000</v>
      </c>
      <c r="K131" s="236">
        <v>4200000</v>
      </c>
      <c r="L131" s="236">
        <v>0</v>
      </c>
      <c r="M131" s="236">
        <v>4200000</v>
      </c>
      <c r="N131" s="236">
        <v>4200000</v>
      </c>
      <c r="O131" s="237">
        <v>0</v>
      </c>
    </row>
    <row r="132" spans="1:15" ht="15" customHeight="1" x14ac:dyDescent="0.2">
      <c r="A132" s="264" t="s">
        <v>95</v>
      </c>
      <c r="B132" s="265"/>
      <c r="C132" s="232" t="s">
        <v>238</v>
      </c>
      <c r="D132" s="232" t="s">
        <v>186</v>
      </c>
      <c r="E132" s="238" t="s">
        <v>346</v>
      </c>
      <c r="F132" s="238" t="s">
        <v>96</v>
      </c>
      <c r="G132" s="234">
        <v>4200000</v>
      </c>
      <c r="H132" s="235">
        <v>4200000</v>
      </c>
      <c r="I132" s="236">
        <v>0</v>
      </c>
      <c r="J132" s="236">
        <v>4200000</v>
      </c>
      <c r="K132" s="236">
        <v>4200000</v>
      </c>
      <c r="L132" s="236">
        <v>0</v>
      </c>
      <c r="M132" s="236">
        <v>4200000</v>
      </c>
      <c r="N132" s="236">
        <v>4200000</v>
      </c>
      <c r="O132" s="237">
        <v>0</v>
      </c>
    </row>
    <row r="133" spans="1:15" ht="23.25" customHeight="1" x14ac:dyDescent="0.2">
      <c r="A133" s="264" t="s">
        <v>35</v>
      </c>
      <c r="B133" s="265"/>
      <c r="C133" s="232" t="s">
        <v>238</v>
      </c>
      <c r="D133" s="232" t="s">
        <v>186</v>
      </c>
      <c r="E133" s="238" t="s">
        <v>346</v>
      </c>
      <c r="F133" s="238" t="s">
        <v>52</v>
      </c>
      <c r="G133" s="234">
        <v>4200000</v>
      </c>
      <c r="H133" s="235">
        <v>4200000</v>
      </c>
      <c r="I133" s="236">
        <v>0</v>
      </c>
      <c r="J133" s="236">
        <v>4200000</v>
      </c>
      <c r="K133" s="236">
        <v>4200000</v>
      </c>
      <c r="L133" s="236">
        <v>0</v>
      </c>
      <c r="M133" s="236">
        <v>4200000</v>
      </c>
      <c r="N133" s="236">
        <v>4200000</v>
      </c>
      <c r="O133" s="237">
        <v>0</v>
      </c>
    </row>
    <row r="134" spans="1:15" ht="23.25" customHeight="1" x14ac:dyDescent="0.2">
      <c r="A134" s="264" t="s">
        <v>285</v>
      </c>
      <c r="B134" s="265"/>
      <c r="C134" s="232" t="s">
        <v>238</v>
      </c>
      <c r="D134" s="232" t="s">
        <v>186</v>
      </c>
      <c r="E134" s="232" t="s">
        <v>286</v>
      </c>
      <c r="F134" s="232"/>
      <c r="G134" s="234">
        <v>622792894.62</v>
      </c>
      <c r="H134" s="235">
        <v>596510654.62</v>
      </c>
      <c r="I134" s="236">
        <v>26282240</v>
      </c>
      <c r="J134" s="236">
        <v>573947760</v>
      </c>
      <c r="K134" s="236">
        <v>546364760</v>
      </c>
      <c r="L134" s="236">
        <v>27583000</v>
      </c>
      <c r="M134" s="236">
        <v>558947760</v>
      </c>
      <c r="N134" s="236">
        <v>531364760</v>
      </c>
      <c r="O134" s="237">
        <v>27583000</v>
      </c>
    </row>
    <row r="135" spans="1:15" ht="23.25" customHeight="1" x14ac:dyDescent="0.2">
      <c r="A135" s="264" t="s">
        <v>790</v>
      </c>
      <c r="B135" s="265"/>
      <c r="C135" s="232" t="s">
        <v>238</v>
      </c>
      <c r="D135" s="232" t="s">
        <v>186</v>
      </c>
      <c r="E135" s="238" t="s">
        <v>347</v>
      </c>
      <c r="F135" s="238"/>
      <c r="G135" s="234">
        <v>240867194.62</v>
      </c>
      <c r="H135" s="235">
        <v>214584954.62</v>
      </c>
      <c r="I135" s="236">
        <v>26282240</v>
      </c>
      <c r="J135" s="236">
        <v>198753160</v>
      </c>
      <c r="K135" s="236">
        <v>171170160</v>
      </c>
      <c r="L135" s="236">
        <v>27583000</v>
      </c>
      <c r="M135" s="236">
        <v>183753160</v>
      </c>
      <c r="N135" s="236">
        <v>156170160</v>
      </c>
      <c r="O135" s="237">
        <v>27583000</v>
      </c>
    </row>
    <row r="136" spans="1:15" ht="34.5" customHeight="1" x14ac:dyDescent="0.2">
      <c r="A136" s="264" t="s">
        <v>348</v>
      </c>
      <c r="B136" s="265"/>
      <c r="C136" s="232" t="s">
        <v>238</v>
      </c>
      <c r="D136" s="232" t="s">
        <v>186</v>
      </c>
      <c r="E136" s="238" t="s">
        <v>349</v>
      </c>
      <c r="F136" s="239"/>
      <c r="G136" s="234">
        <v>118561712</v>
      </c>
      <c r="H136" s="235">
        <v>118561712</v>
      </c>
      <c r="I136" s="236">
        <v>0</v>
      </c>
      <c r="J136" s="236">
        <v>83625000</v>
      </c>
      <c r="K136" s="236">
        <v>83625000</v>
      </c>
      <c r="L136" s="236">
        <v>0</v>
      </c>
      <c r="M136" s="236">
        <v>68625000</v>
      </c>
      <c r="N136" s="236">
        <v>68625000</v>
      </c>
      <c r="O136" s="237">
        <v>0</v>
      </c>
    </row>
    <row r="137" spans="1:15" ht="34.5" customHeight="1" x14ac:dyDescent="0.2">
      <c r="A137" s="264" t="s">
        <v>1164</v>
      </c>
      <c r="B137" s="265"/>
      <c r="C137" s="232" t="s">
        <v>238</v>
      </c>
      <c r="D137" s="232" t="s">
        <v>186</v>
      </c>
      <c r="E137" s="238" t="s">
        <v>350</v>
      </c>
      <c r="F137" s="239"/>
      <c r="G137" s="234">
        <v>107261712</v>
      </c>
      <c r="H137" s="235">
        <v>107261712</v>
      </c>
      <c r="I137" s="236">
        <v>0</v>
      </c>
      <c r="J137" s="236">
        <v>64225000</v>
      </c>
      <c r="K137" s="236">
        <v>64225000</v>
      </c>
      <c r="L137" s="236">
        <v>0</v>
      </c>
      <c r="M137" s="236">
        <v>64225000</v>
      </c>
      <c r="N137" s="236">
        <v>64225000</v>
      </c>
      <c r="O137" s="237">
        <v>0</v>
      </c>
    </row>
    <row r="138" spans="1:15" ht="23.25" customHeight="1" x14ac:dyDescent="0.2">
      <c r="A138" s="264" t="s">
        <v>273</v>
      </c>
      <c r="B138" s="265"/>
      <c r="C138" s="232" t="s">
        <v>238</v>
      </c>
      <c r="D138" s="232" t="s">
        <v>186</v>
      </c>
      <c r="E138" s="238" t="s">
        <v>350</v>
      </c>
      <c r="F138" s="238" t="s">
        <v>94</v>
      </c>
      <c r="G138" s="234">
        <v>89272112</v>
      </c>
      <c r="H138" s="235">
        <v>89272112</v>
      </c>
      <c r="I138" s="236">
        <v>0</v>
      </c>
      <c r="J138" s="236">
        <v>64225000</v>
      </c>
      <c r="K138" s="236">
        <v>64225000</v>
      </c>
      <c r="L138" s="236">
        <v>0</v>
      </c>
      <c r="M138" s="236">
        <v>64225000</v>
      </c>
      <c r="N138" s="236">
        <v>64225000</v>
      </c>
      <c r="O138" s="237">
        <v>0</v>
      </c>
    </row>
    <row r="139" spans="1:15" ht="23.25" customHeight="1" x14ac:dyDescent="0.2">
      <c r="A139" s="264" t="s">
        <v>187</v>
      </c>
      <c r="B139" s="265"/>
      <c r="C139" s="232" t="s">
        <v>238</v>
      </c>
      <c r="D139" s="232" t="s">
        <v>186</v>
      </c>
      <c r="E139" s="238" t="s">
        <v>350</v>
      </c>
      <c r="F139" s="238" t="s">
        <v>58</v>
      </c>
      <c r="G139" s="234">
        <v>89272112</v>
      </c>
      <c r="H139" s="235">
        <v>89272112</v>
      </c>
      <c r="I139" s="236">
        <v>0</v>
      </c>
      <c r="J139" s="236">
        <v>64225000</v>
      </c>
      <c r="K139" s="236">
        <v>64225000</v>
      </c>
      <c r="L139" s="236">
        <v>0</v>
      </c>
      <c r="M139" s="236">
        <v>64225000</v>
      </c>
      <c r="N139" s="236">
        <v>64225000</v>
      </c>
      <c r="O139" s="237">
        <v>0</v>
      </c>
    </row>
    <row r="140" spans="1:15" ht="15" customHeight="1" x14ac:dyDescent="0.2">
      <c r="A140" s="264" t="s">
        <v>200</v>
      </c>
      <c r="B140" s="265"/>
      <c r="C140" s="232" t="s">
        <v>238</v>
      </c>
      <c r="D140" s="232" t="s">
        <v>186</v>
      </c>
      <c r="E140" s="238" t="s">
        <v>350</v>
      </c>
      <c r="F140" s="238" t="s">
        <v>201</v>
      </c>
      <c r="G140" s="234">
        <v>17989600</v>
      </c>
      <c r="H140" s="235">
        <v>17989600</v>
      </c>
      <c r="I140" s="236">
        <v>0</v>
      </c>
      <c r="J140" s="236">
        <v>0</v>
      </c>
      <c r="K140" s="236">
        <v>0</v>
      </c>
      <c r="L140" s="236">
        <v>0</v>
      </c>
      <c r="M140" s="236">
        <v>0</v>
      </c>
      <c r="N140" s="236">
        <v>0</v>
      </c>
      <c r="O140" s="237">
        <v>0</v>
      </c>
    </row>
    <row r="141" spans="1:15" ht="15" customHeight="1" x14ac:dyDescent="0.2">
      <c r="A141" s="264" t="s">
        <v>73</v>
      </c>
      <c r="B141" s="265"/>
      <c r="C141" s="232" t="s">
        <v>238</v>
      </c>
      <c r="D141" s="232" t="s">
        <v>186</v>
      </c>
      <c r="E141" s="238" t="s">
        <v>350</v>
      </c>
      <c r="F141" s="238" t="s">
        <v>74</v>
      </c>
      <c r="G141" s="234">
        <v>17989600</v>
      </c>
      <c r="H141" s="235">
        <v>17989600</v>
      </c>
      <c r="I141" s="236">
        <v>0</v>
      </c>
      <c r="J141" s="236">
        <v>0</v>
      </c>
      <c r="K141" s="236">
        <v>0</v>
      </c>
      <c r="L141" s="236">
        <v>0</v>
      </c>
      <c r="M141" s="236">
        <v>0</v>
      </c>
      <c r="N141" s="236">
        <v>0</v>
      </c>
      <c r="O141" s="237">
        <v>0</v>
      </c>
    </row>
    <row r="142" spans="1:15" ht="57" customHeight="1" x14ac:dyDescent="0.2">
      <c r="A142" s="264" t="s">
        <v>352</v>
      </c>
      <c r="B142" s="265"/>
      <c r="C142" s="232" t="s">
        <v>238</v>
      </c>
      <c r="D142" s="232" t="s">
        <v>186</v>
      </c>
      <c r="E142" s="238" t="s">
        <v>353</v>
      </c>
      <c r="F142" s="239"/>
      <c r="G142" s="234">
        <v>10000000</v>
      </c>
      <c r="H142" s="235">
        <v>10000000</v>
      </c>
      <c r="I142" s="236">
        <v>0</v>
      </c>
      <c r="J142" s="236">
        <v>17500000</v>
      </c>
      <c r="K142" s="236">
        <v>17500000</v>
      </c>
      <c r="L142" s="236">
        <v>0</v>
      </c>
      <c r="M142" s="236">
        <v>2500000</v>
      </c>
      <c r="N142" s="236">
        <v>2500000</v>
      </c>
      <c r="O142" s="237">
        <v>0</v>
      </c>
    </row>
    <row r="143" spans="1:15" ht="23.25" customHeight="1" x14ac:dyDescent="0.2">
      <c r="A143" s="264" t="s">
        <v>273</v>
      </c>
      <c r="B143" s="265"/>
      <c r="C143" s="232" t="s">
        <v>238</v>
      </c>
      <c r="D143" s="232" t="s">
        <v>186</v>
      </c>
      <c r="E143" s="238" t="s">
        <v>353</v>
      </c>
      <c r="F143" s="238" t="s">
        <v>94</v>
      </c>
      <c r="G143" s="234">
        <v>10000000</v>
      </c>
      <c r="H143" s="235">
        <v>10000000</v>
      </c>
      <c r="I143" s="236">
        <v>0</v>
      </c>
      <c r="J143" s="236">
        <v>17500000</v>
      </c>
      <c r="K143" s="236">
        <v>17500000</v>
      </c>
      <c r="L143" s="236">
        <v>0</v>
      </c>
      <c r="M143" s="236">
        <v>2500000</v>
      </c>
      <c r="N143" s="236">
        <v>2500000</v>
      </c>
      <c r="O143" s="237">
        <v>0</v>
      </c>
    </row>
    <row r="144" spans="1:15" ht="23.25" customHeight="1" x14ac:dyDescent="0.2">
      <c r="A144" s="264" t="s">
        <v>187</v>
      </c>
      <c r="B144" s="265"/>
      <c r="C144" s="232" t="s">
        <v>238</v>
      </c>
      <c r="D144" s="232" t="s">
        <v>186</v>
      </c>
      <c r="E144" s="238" t="s">
        <v>353</v>
      </c>
      <c r="F144" s="238" t="s">
        <v>58</v>
      </c>
      <c r="G144" s="234">
        <v>10000000</v>
      </c>
      <c r="H144" s="235">
        <v>10000000</v>
      </c>
      <c r="I144" s="236">
        <v>0</v>
      </c>
      <c r="J144" s="236">
        <v>17500000</v>
      </c>
      <c r="K144" s="236">
        <v>17500000</v>
      </c>
      <c r="L144" s="236">
        <v>0</v>
      </c>
      <c r="M144" s="236">
        <v>2500000</v>
      </c>
      <c r="N144" s="236">
        <v>2500000</v>
      </c>
      <c r="O144" s="237">
        <v>0</v>
      </c>
    </row>
    <row r="145" spans="1:15" ht="45.75" customHeight="1" x14ac:dyDescent="0.2">
      <c r="A145" s="264" t="s">
        <v>354</v>
      </c>
      <c r="B145" s="265"/>
      <c r="C145" s="232" t="s">
        <v>238</v>
      </c>
      <c r="D145" s="232" t="s">
        <v>186</v>
      </c>
      <c r="E145" s="238" t="s">
        <v>355</v>
      </c>
      <c r="F145" s="239"/>
      <c r="G145" s="234">
        <v>1300000</v>
      </c>
      <c r="H145" s="235">
        <v>1300000</v>
      </c>
      <c r="I145" s="236">
        <v>0</v>
      </c>
      <c r="J145" s="236">
        <v>1900000</v>
      </c>
      <c r="K145" s="236">
        <v>1900000</v>
      </c>
      <c r="L145" s="236">
        <v>0</v>
      </c>
      <c r="M145" s="236">
        <v>1900000</v>
      </c>
      <c r="N145" s="236">
        <v>1900000</v>
      </c>
      <c r="O145" s="237">
        <v>0</v>
      </c>
    </row>
    <row r="146" spans="1:15" ht="23.25" customHeight="1" x14ac:dyDescent="0.2">
      <c r="A146" s="264" t="s">
        <v>273</v>
      </c>
      <c r="B146" s="265"/>
      <c r="C146" s="232" t="s">
        <v>238</v>
      </c>
      <c r="D146" s="232" t="s">
        <v>186</v>
      </c>
      <c r="E146" s="238" t="s">
        <v>355</v>
      </c>
      <c r="F146" s="238" t="s">
        <v>94</v>
      </c>
      <c r="G146" s="234">
        <v>1300000</v>
      </c>
      <c r="H146" s="235">
        <v>1300000</v>
      </c>
      <c r="I146" s="236">
        <v>0</v>
      </c>
      <c r="J146" s="236">
        <v>1900000</v>
      </c>
      <c r="K146" s="236">
        <v>1900000</v>
      </c>
      <c r="L146" s="236">
        <v>0</v>
      </c>
      <c r="M146" s="236">
        <v>1900000</v>
      </c>
      <c r="N146" s="236">
        <v>1900000</v>
      </c>
      <c r="O146" s="237">
        <v>0</v>
      </c>
    </row>
    <row r="147" spans="1:15" ht="23.25" customHeight="1" x14ac:dyDescent="0.2">
      <c r="A147" s="264" t="s">
        <v>187</v>
      </c>
      <c r="B147" s="265"/>
      <c r="C147" s="232" t="s">
        <v>238</v>
      </c>
      <c r="D147" s="232" t="s">
        <v>186</v>
      </c>
      <c r="E147" s="238" t="s">
        <v>355</v>
      </c>
      <c r="F147" s="238" t="s">
        <v>58</v>
      </c>
      <c r="G147" s="234">
        <v>1300000</v>
      </c>
      <c r="H147" s="235">
        <v>1300000</v>
      </c>
      <c r="I147" s="236">
        <v>0</v>
      </c>
      <c r="J147" s="236">
        <v>1900000</v>
      </c>
      <c r="K147" s="236">
        <v>1900000</v>
      </c>
      <c r="L147" s="236">
        <v>0</v>
      </c>
      <c r="M147" s="236">
        <v>1900000</v>
      </c>
      <c r="N147" s="236">
        <v>1900000</v>
      </c>
      <c r="O147" s="237">
        <v>0</v>
      </c>
    </row>
    <row r="148" spans="1:15" ht="57" customHeight="1" x14ac:dyDescent="0.2">
      <c r="A148" s="264" t="s">
        <v>998</v>
      </c>
      <c r="B148" s="265"/>
      <c r="C148" s="232" t="s">
        <v>238</v>
      </c>
      <c r="D148" s="232" t="s">
        <v>186</v>
      </c>
      <c r="E148" s="238" t="s">
        <v>356</v>
      </c>
      <c r="F148" s="239"/>
      <c r="G148" s="234">
        <v>36527720</v>
      </c>
      <c r="H148" s="235">
        <v>10245480</v>
      </c>
      <c r="I148" s="236">
        <v>26282240</v>
      </c>
      <c r="J148" s="236">
        <v>33465560</v>
      </c>
      <c r="K148" s="236">
        <v>5882560</v>
      </c>
      <c r="L148" s="236">
        <v>27583000</v>
      </c>
      <c r="M148" s="236">
        <v>33465560</v>
      </c>
      <c r="N148" s="236">
        <v>5882560</v>
      </c>
      <c r="O148" s="237">
        <v>27583000</v>
      </c>
    </row>
    <row r="149" spans="1:15" ht="57" customHeight="1" x14ac:dyDescent="0.2">
      <c r="A149" s="264" t="s">
        <v>942</v>
      </c>
      <c r="B149" s="265"/>
      <c r="C149" s="232" t="s">
        <v>238</v>
      </c>
      <c r="D149" s="232" t="s">
        <v>186</v>
      </c>
      <c r="E149" s="238" t="s">
        <v>943</v>
      </c>
      <c r="F149" s="239"/>
      <c r="G149" s="234">
        <v>26282240</v>
      </c>
      <c r="H149" s="235">
        <v>0</v>
      </c>
      <c r="I149" s="236">
        <v>26282240</v>
      </c>
      <c r="J149" s="236">
        <v>27583000</v>
      </c>
      <c r="K149" s="236">
        <v>0</v>
      </c>
      <c r="L149" s="236">
        <v>27583000</v>
      </c>
      <c r="M149" s="236">
        <v>27583000</v>
      </c>
      <c r="N149" s="236">
        <v>0</v>
      </c>
      <c r="O149" s="237">
        <v>27583000</v>
      </c>
    </row>
    <row r="150" spans="1:15" ht="45.75" customHeight="1" x14ac:dyDescent="0.2">
      <c r="A150" s="264" t="s">
        <v>291</v>
      </c>
      <c r="B150" s="265"/>
      <c r="C150" s="232" t="s">
        <v>238</v>
      </c>
      <c r="D150" s="232" t="s">
        <v>186</v>
      </c>
      <c r="E150" s="238" t="s">
        <v>943</v>
      </c>
      <c r="F150" s="238" t="s">
        <v>195</v>
      </c>
      <c r="G150" s="234">
        <v>24632480</v>
      </c>
      <c r="H150" s="235">
        <v>0</v>
      </c>
      <c r="I150" s="236">
        <v>24632480</v>
      </c>
      <c r="J150" s="236">
        <v>26036350</v>
      </c>
      <c r="K150" s="236">
        <v>0</v>
      </c>
      <c r="L150" s="236">
        <v>26036350</v>
      </c>
      <c r="M150" s="236">
        <v>26036350</v>
      </c>
      <c r="N150" s="236">
        <v>0</v>
      </c>
      <c r="O150" s="237">
        <v>26036350</v>
      </c>
    </row>
    <row r="151" spans="1:15" ht="23.25" customHeight="1" x14ac:dyDescent="0.2">
      <c r="A151" s="264" t="s">
        <v>89</v>
      </c>
      <c r="B151" s="265"/>
      <c r="C151" s="232" t="s">
        <v>238</v>
      </c>
      <c r="D151" s="232" t="s">
        <v>186</v>
      </c>
      <c r="E151" s="238" t="s">
        <v>943</v>
      </c>
      <c r="F151" s="238" t="s">
        <v>26</v>
      </c>
      <c r="G151" s="234">
        <v>24632480</v>
      </c>
      <c r="H151" s="235">
        <v>0</v>
      </c>
      <c r="I151" s="236">
        <v>24632480</v>
      </c>
      <c r="J151" s="236">
        <v>26036350</v>
      </c>
      <c r="K151" s="236">
        <v>0</v>
      </c>
      <c r="L151" s="236">
        <v>26036350</v>
      </c>
      <c r="M151" s="236">
        <v>26036350</v>
      </c>
      <c r="N151" s="236">
        <v>0</v>
      </c>
      <c r="O151" s="237">
        <v>26036350</v>
      </c>
    </row>
    <row r="152" spans="1:15" ht="23.25" customHeight="1" x14ac:dyDescent="0.2">
      <c r="A152" s="264" t="s">
        <v>273</v>
      </c>
      <c r="B152" s="265"/>
      <c r="C152" s="232" t="s">
        <v>238</v>
      </c>
      <c r="D152" s="232" t="s">
        <v>186</v>
      </c>
      <c r="E152" s="238" t="s">
        <v>943</v>
      </c>
      <c r="F152" s="238" t="s">
        <v>94</v>
      </c>
      <c r="G152" s="234">
        <v>1649760</v>
      </c>
      <c r="H152" s="235">
        <v>0</v>
      </c>
      <c r="I152" s="236">
        <v>1649760</v>
      </c>
      <c r="J152" s="236">
        <v>1546650</v>
      </c>
      <c r="K152" s="236">
        <v>0</v>
      </c>
      <c r="L152" s="236">
        <v>1546650</v>
      </c>
      <c r="M152" s="236">
        <v>1546650</v>
      </c>
      <c r="N152" s="236">
        <v>0</v>
      </c>
      <c r="O152" s="237">
        <v>1546650</v>
      </c>
    </row>
    <row r="153" spans="1:15" ht="23.25" customHeight="1" x14ac:dyDescent="0.2">
      <c r="A153" s="264" t="s">
        <v>187</v>
      </c>
      <c r="B153" s="265"/>
      <c r="C153" s="232" t="s">
        <v>238</v>
      </c>
      <c r="D153" s="232" t="s">
        <v>186</v>
      </c>
      <c r="E153" s="238" t="s">
        <v>943</v>
      </c>
      <c r="F153" s="238" t="s">
        <v>58</v>
      </c>
      <c r="G153" s="234">
        <v>1649760</v>
      </c>
      <c r="H153" s="235">
        <v>0</v>
      </c>
      <c r="I153" s="236">
        <v>1649760</v>
      </c>
      <c r="J153" s="236">
        <v>1546650</v>
      </c>
      <c r="K153" s="236">
        <v>0</v>
      </c>
      <c r="L153" s="236">
        <v>1546650</v>
      </c>
      <c r="M153" s="236">
        <v>1546650</v>
      </c>
      <c r="N153" s="236">
        <v>0</v>
      </c>
      <c r="O153" s="237">
        <v>1546650</v>
      </c>
    </row>
    <row r="154" spans="1:15" ht="57" customHeight="1" x14ac:dyDescent="0.2">
      <c r="A154" s="264" t="s">
        <v>944</v>
      </c>
      <c r="B154" s="265"/>
      <c r="C154" s="232" t="s">
        <v>238</v>
      </c>
      <c r="D154" s="232" t="s">
        <v>186</v>
      </c>
      <c r="E154" s="238" t="s">
        <v>945</v>
      </c>
      <c r="F154" s="239"/>
      <c r="G154" s="234">
        <v>10245480</v>
      </c>
      <c r="H154" s="235">
        <v>10245480</v>
      </c>
      <c r="I154" s="236">
        <v>0</v>
      </c>
      <c r="J154" s="236">
        <v>5882560</v>
      </c>
      <c r="K154" s="236">
        <v>5882560</v>
      </c>
      <c r="L154" s="236">
        <v>0</v>
      </c>
      <c r="M154" s="236">
        <v>5882560</v>
      </c>
      <c r="N154" s="236">
        <v>5882560</v>
      </c>
      <c r="O154" s="237">
        <v>0</v>
      </c>
    </row>
    <row r="155" spans="1:15" ht="45.75" customHeight="1" x14ac:dyDescent="0.2">
      <c r="A155" s="264" t="s">
        <v>291</v>
      </c>
      <c r="B155" s="265"/>
      <c r="C155" s="232" t="s">
        <v>238</v>
      </c>
      <c r="D155" s="232" t="s">
        <v>186</v>
      </c>
      <c r="E155" s="238" t="s">
        <v>945</v>
      </c>
      <c r="F155" s="238" t="s">
        <v>195</v>
      </c>
      <c r="G155" s="234">
        <v>10245480</v>
      </c>
      <c r="H155" s="235">
        <v>10245480</v>
      </c>
      <c r="I155" s="236">
        <v>0</v>
      </c>
      <c r="J155" s="236">
        <v>5882560</v>
      </c>
      <c r="K155" s="236">
        <v>5882560</v>
      </c>
      <c r="L155" s="236">
        <v>0</v>
      </c>
      <c r="M155" s="236">
        <v>5882560</v>
      </c>
      <c r="N155" s="236">
        <v>5882560</v>
      </c>
      <c r="O155" s="237">
        <v>0</v>
      </c>
    </row>
    <row r="156" spans="1:15" ht="23.25" customHeight="1" x14ac:dyDescent="0.2">
      <c r="A156" s="264" t="s">
        <v>89</v>
      </c>
      <c r="B156" s="265"/>
      <c r="C156" s="232" t="s">
        <v>238</v>
      </c>
      <c r="D156" s="232" t="s">
        <v>186</v>
      </c>
      <c r="E156" s="238" t="s">
        <v>945</v>
      </c>
      <c r="F156" s="238" t="s">
        <v>26</v>
      </c>
      <c r="G156" s="234">
        <v>10245480</v>
      </c>
      <c r="H156" s="235">
        <v>10245480</v>
      </c>
      <c r="I156" s="236">
        <v>0</v>
      </c>
      <c r="J156" s="236">
        <v>5882560</v>
      </c>
      <c r="K156" s="236">
        <v>5882560</v>
      </c>
      <c r="L156" s="236">
        <v>0</v>
      </c>
      <c r="M156" s="236">
        <v>5882560</v>
      </c>
      <c r="N156" s="236">
        <v>5882560</v>
      </c>
      <c r="O156" s="237">
        <v>0</v>
      </c>
    </row>
    <row r="157" spans="1:15" ht="23.25" customHeight="1" x14ac:dyDescent="0.2">
      <c r="A157" s="264" t="s">
        <v>156</v>
      </c>
      <c r="B157" s="265"/>
      <c r="C157" s="232" t="s">
        <v>238</v>
      </c>
      <c r="D157" s="232" t="s">
        <v>186</v>
      </c>
      <c r="E157" s="238" t="s">
        <v>791</v>
      </c>
      <c r="F157" s="239"/>
      <c r="G157" s="234">
        <v>85777762.620000005</v>
      </c>
      <c r="H157" s="235">
        <v>85777762.620000005</v>
      </c>
      <c r="I157" s="236">
        <v>0</v>
      </c>
      <c r="J157" s="236">
        <v>81662600</v>
      </c>
      <c r="K157" s="236">
        <v>81662600</v>
      </c>
      <c r="L157" s="236">
        <v>0</v>
      </c>
      <c r="M157" s="236">
        <v>81662600</v>
      </c>
      <c r="N157" s="236">
        <v>81662600</v>
      </c>
      <c r="O157" s="237">
        <v>0</v>
      </c>
    </row>
    <row r="158" spans="1:15" ht="15" customHeight="1" x14ac:dyDescent="0.2">
      <c r="A158" s="264" t="s">
        <v>38</v>
      </c>
      <c r="B158" s="265"/>
      <c r="C158" s="232" t="s">
        <v>238</v>
      </c>
      <c r="D158" s="232" t="s">
        <v>186</v>
      </c>
      <c r="E158" s="238" t="s">
        <v>792</v>
      </c>
      <c r="F158" s="239"/>
      <c r="G158" s="234">
        <v>85777762.620000005</v>
      </c>
      <c r="H158" s="235">
        <v>85777762.620000005</v>
      </c>
      <c r="I158" s="236">
        <v>0</v>
      </c>
      <c r="J158" s="236">
        <v>81662600</v>
      </c>
      <c r="K158" s="236">
        <v>81662600</v>
      </c>
      <c r="L158" s="236">
        <v>0</v>
      </c>
      <c r="M158" s="236">
        <v>81662600</v>
      </c>
      <c r="N158" s="236">
        <v>81662600</v>
      </c>
      <c r="O158" s="237">
        <v>0</v>
      </c>
    </row>
    <row r="159" spans="1:15" ht="45.75" customHeight="1" x14ac:dyDescent="0.2">
      <c r="A159" s="264" t="s">
        <v>291</v>
      </c>
      <c r="B159" s="265"/>
      <c r="C159" s="232" t="s">
        <v>238</v>
      </c>
      <c r="D159" s="232" t="s">
        <v>186</v>
      </c>
      <c r="E159" s="238" t="s">
        <v>792</v>
      </c>
      <c r="F159" s="238" t="s">
        <v>195</v>
      </c>
      <c r="G159" s="234">
        <v>76369400</v>
      </c>
      <c r="H159" s="235">
        <v>76369400</v>
      </c>
      <c r="I159" s="236">
        <v>0</v>
      </c>
      <c r="J159" s="236">
        <v>78220600</v>
      </c>
      <c r="K159" s="236">
        <v>78220600</v>
      </c>
      <c r="L159" s="236">
        <v>0</v>
      </c>
      <c r="M159" s="236">
        <v>78220600</v>
      </c>
      <c r="N159" s="236">
        <v>78220600</v>
      </c>
      <c r="O159" s="237">
        <v>0</v>
      </c>
    </row>
    <row r="160" spans="1:15" ht="23.25" customHeight="1" x14ac:dyDescent="0.2">
      <c r="A160" s="264" t="s">
        <v>89</v>
      </c>
      <c r="B160" s="265"/>
      <c r="C160" s="232" t="s">
        <v>238</v>
      </c>
      <c r="D160" s="232" t="s">
        <v>186</v>
      </c>
      <c r="E160" s="238" t="s">
        <v>792</v>
      </c>
      <c r="F160" s="238" t="s">
        <v>26</v>
      </c>
      <c r="G160" s="234">
        <v>76369400</v>
      </c>
      <c r="H160" s="235">
        <v>76369400</v>
      </c>
      <c r="I160" s="236">
        <v>0</v>
      </c>
      <c r="J160" s="236">
        <v>78220600</v>
      </c>
      <c r="K160" s="236">
        <v>78220600</v>
      </c>
      <c r="L160" s="236">
        <v>0</v>
      </c>
      <c r="M160" s="236">
        <v>78220600</v>
      </c>
      <c r="N160" s="236">
        <v>78220600</v>
      </c>
      <c r="O160" s="237">
        <v>0</v>
      </c>
    </row>
    <row r="161" spans="1:15" ht="23.25" customHeight="1" x14ac:dyDescent="0.2">
      <c r="A161" s="264" t="s">
        <v>273</v>
      </c>
      <c r="B161" s="265"/>
      <c r="C161" s="232" t="s">
        <v>238</v>
      </c>
      <c r="D161" s="232" t="s">
        <v>186</v>
      </c>
      <c r="E161" s="238" t="s">
        <v>792</v>
      </c>
      <c r="F161" s="238" t="s">
        <v>94</v>
      </c>
      <c r="G161" s="234">
        <v>1342000</v>
      </c>
      <c r="H161" s="235">
        <v>1342000</v>
      </c>
      <c r="I161" s="236">
        <v>0</v>
      </c>
      <c r="J161" s="236">
        <v>1442000</v>
      </c>
      <c r="K161" s="236">
        <v>1442000</v>
      </c>
      <c r="L161" s="236">
        <v>0</v>
      </c>
      <c r="M161" s="236">
        <v>1442000</v>
      </c>
      <c r="N161" s="236">
        <v>1442000</v>
      </c>
      <c r="O161" s="237">
        <v>0</v>
      </c>
    </row>
    <row r="162" spans="1:15" ht="23.25" customHeight="1" x14ac:dyDescent="0.2">
      <c r="A162" s="264" t="s">
        <v>187</v>
      </c>
      <c r="B162" s="265"/>
      <c r="C162" s="232" t="s">
        <v>238</v>
      </c>
      <c r="D162" s="232" t="s">
        <v>186</v>
      </c>
      <c r="E162" s="238" t="s">
        <v>792</v>
      </c>
      <c r="F162" s="238" t="s">
        <v>58</v>
      </c>
      <c r="G162" s="234">
        <v>1342000</v>
      </c>
      <c r="H162" s="235">
        <v>1342000</v>
      </c>
      <c r="I162" s="236">
        <v>0</v>
      </c>
      <c r="J162" s="236">
        <v>1442000</v>
      </c>
      <c r="K162" s="236">
        <v>1442000</v>
      </c>
      <c r="L162" s="236">
        <v>0</v>
      </c>
      <c r="M162" s="236">
        <v>1442000</v>
      </c>
      <c r="N162" s="236">
        <v>1442000</v>
      </c>
      <c r="O162" s="237">
        <v>0</v>
      </c>
    </row>
    <row r="163" spans="1:15" ht="15" customHeight="1" x14ac:dyDescent="0.2">
      <c r="A163" s="264" t="s">
        <v>200</v>
      </c>
      <c r="B163" s="265"/>
      <c r="C163" s="232" t="s">
        <v>238</v>
      </c>
      <c r="D163" s="232" t="s">
        <v>186</v>
      </c>
      <c r="E163" s="238" t="s">
        <v>792</v>
      </c>
      <c r="F163" s="238" t="s">
        <v>201</v>
      </c>
      <c r="G163" s="234">
        <v>8066362.6200000001</v>
      </c>
      <c r="H163" s="235">
        <v>8066362.6200000001</v>
      </c>
      <c r="I163" s="236">
        <v>0</v>
      </c>
      <c r="J163" s="236">
        <v>2000000</v>
      </c>
      <c r="K163" s="236">
        <v>2000000</v>
      </c>
      <c r="L163" s="236">
        <v>0</v>
      </c>
      <c r="M163" s="236">
        <v>2000000</v>
      </c>
      <c r="N163" s="236">
        <v>2000000</v>
      </c>
      <c r="O163" s="237">
        <v>0</v>
      </c>
    </row>
    <row r="164" spans="1:15" ht="15" customHeight="1" x14ac:dyDescent="0.2">
      <c r="A164" s="264" t="s">
        <v>73</v>
      </c>
      <c r="B164" s="265"/>
      <c r="C164" s="232" t="s">
        <v>238</v>
      </c>
      <c r="D164" s="232" t="s">
        <v>186</v>
      </c>
      <c r="E164" s="238" t="s">
        <v>792</v>
      </c>
      <c r="F164" s="238" t="s">
        <v>74</v>
      </c>
      <c r="G164" s="234">
        <v>8066362.6200000001</v>
      </c>
      <c r="H164" s="235">
        <v>8066362.6200000001</v>
      </c>
      <c r="I164" s="236">
        <v>0</v>
      </c>
      <c r="J164" s="236">
        <v>2000000</v>
      </c>
      <c r="K164" s="236">
        <v>2000000</v>
      </c>
      <c r="L164" s="236">
        <v>0</v>
      </c>
      <c r="M164" s="236">
        <v>2000000</v>
      </c>
      <c r="N164" s="236">
        <v>2000000</v>
      </c>
      <c r="O164" s="237">
        <v>0</v>
      </c>
    </row>
    <row r="165" spans="1:15" ht="15" customHeight="1" x14ac:dyDescent="0.2">
      <c r="A165" s="264" t="s">
        <v>260</v>
      </c>
      <c r="B165" s="265"/>
      <c r="C165" s="232" t="s">
        <v>238</v>
      </c>
      <c r="D165" s="232" t="s">
        <v>186</v>
      </c>
      <c r="E165" s="238" t="s">
        <v>287</v>
      </c>
      <c r="F165" s="238"/>
      <c r="G165" s="234">
        <v>381925700</v>
      </c>
      <c r="H165" s="235">
        <v>381925700</v>
      </c>
      <c r="I165" s="236">
        <v>0</v>
      </c>
      <c r="J165" s="236">
        <v>375194600</v>
      </c>
      <c r="K165" s="236">
        <v>375194600</v>
      </c>
      <c r="L165" s="236">
        <v>0</v>
      </c>
      <c r="M165" s="236">
        <v>375194600</v>
      </c>
      <c r="N165" s="236">
        <v>375194600</v>
      </c>
      <c r="O165" s="237">
        <v>0</v>
      </c>
    </row>
    <row r="166" spans="1:15" ht="23.25" customHeight="1" x14ac:dyDescent="0.2">
      <c r="A166" s="264" t="s">
        <v>156</v>
      </c>
      <c r="B166" s="265"/>
      <c r="C166" s="232" t="s">
        <v>238</v>
      </c>
      <c r="D166" s="232" t="s">
        <v>186</v>
      </c>
      <c r="E166" s="238" t="s">
        <v>288</v>
      </c>
      <c r="F166" s="239"/>
      <c r="G166" s="234">
        <v>381925700</v>
      </c>
      <c r="H166" s="235">
        <v>381925700</v>
      </c>
      <c r="I166" s="236">
        <v>0</v>
      </c>
      <c r="J166" s="236">
        <v>375194600</v>
      </c>
      <c r="K166" s="236">
        <v>375194600</v>
      </c>
      <c r="L166" s="236">
        <v>0</v>
      </c>
      <c r="M166" s="236">
        <v>375194600</v>
      </c>
      <c r="N166" s="236">
        <v>375194600</v>
      </c>
      <c r="O166" s="237">
        <v>0</v>
      </c>
    </row>
    <row r="167" spans="1:15" ht="15" customHeight="1" x14ac:dyDescent="0.2">
      <c r="A167" s="264" t="s">
        <v>315</v>
      </c>
      <c r="B167" s="265"/>
      <c r="C167" s="232" t="s">
        <v>238</v>
      </c>
      <c r="D167" s="232" t="s">
        <v>186</v>
      </c>
      <c r="E167" s="238" t="s">
        <v>316</v>
      </c>
      <c r="F167" s="239"/>
      <c r="G167" s="234">
        <v>4600000</v>
      </c>
      <c r="H167" s="235">
        <v>4600000</v>
      </c>
      <c r="I167" s="236">
        <v>0</v>
      </c>
      <c r="J167" s="236">
        <v>4600000</v>
      </c>
      <c r="K167" s="236">
        <v>4600000</v>
      </c>
      <c r="L167" s="236">
        <v>0</v>
      </c>
      <c r="M167" s="236">
        <v>4600000</v>
      </c>
      <c r="N167" s="236">
        <v>4600000</v>
      </c>
      <c r="O167" s="237">
        <v>0</v>
      </c>
    </row>
    <row r="168" spans="1:15" ht="23.25" customHeight="1" x14ac:dyDescent="0.2">
      <c r="A168" s="264" t="s">
        <v>273</v>
      </c>
      <c r="B168" s="265"/>
      <c r="C168" s="232" t="s">
        <v>238</v>
      </c>
      <c r="D168" s="232" t="s">
        <v>186</v>
      </c>
      <c r="E168" s="238" t="s">
        <v>316</v>
      </c>
      <c r="F168" s="238" t="s">
        <v>94</v>
      </c>
      <c r="G168" s="234">
        <v>4600000</v>
      </c>
      <c r="H168" s="235">
        <v>4600000</v>
      </c>
      <c r="I168" s="236">
        <v>0</v>
      </c>
      <c r="J168" s="236">
        <v>4600000</v>
      </c>
      <c r="K168" s="236">
        <v>4600000</v>
      </c>
      <c r="L168" s="236">
        <v>0</v>
      </c>
      <c r="M168" s="236">
        <v>4600000</v>
      </c>
      <c r="N168" s="236">
        <v>4600000</v>
      </c>
      <c r="O168" s="237">
        <v>0</v>
      </c>
    </row>
    <row r="169" spans="1:15" ht="23.25" customHeight="1" x14ac:dyDescent="0.2">
      <c r="A169" s="264" t="s">
        <v>187</v>
      </c>
      <c r="B169" s="265"/>
      <c r="C169" s="232" t="s">
        <v>238</v>
      </c>
      <c r="D169" s="232" t="s">
        <v>186</v>
      </c>
      <c r="E169" s="238" t="s">
        <v>316</v>
      </c>
      <c r="F169" s="238" t="s">
        <v>58</v>
      </c>
      <c r="G169" s="234">
        <v>4600000</v>
      </c>
      <c r="H169" s="235">
        <v>4600000</v>
      </c>
      <c r="I169" s="236">
        <v>0</v>
      </c>
      <c r="J169" s="236">
        <v>4600000</v>
      </c>
      <c r="K169" s="236">
        <v>4600000</v>
      </c>
      <c r="L169" s="236">
        <v>0</v>
      </c>
      <c r="M169" s="236">
        <v>4600000</v>
      </c>
      <c r="N169" s="236">
        <v>4600000</v>
      </c>
      <c r="O169" s="237">
        <v>0</v>
      </c>
    </row>
    <row r="170" spans="1:15" ht="23.25" customHeight="1" x14ac:dyDescent="0.2">
      <c r="A170" s="264" t="s">
        <v>358</v>
      </c>
      <c r="B170" s="265"/>
      <c r="C170" s="232" t="s">
        <v>238</v>
      </c>
      <c r="D170" s="232" t="s">
        <v>186</v>
      </c>
      <c r="E170" s="238" t="s">
        <v>359</v>
      </c>
      <c r="F170" s="239"/>
      <c r="G170" s="234">
        <v>18395100</v>
      </c>
      <c r="H170" s="235">
        <v>18395100</v>
      </c>
      <c r="I170" s="236">
        <v>0</v>
      </c>
      <c r="J170" s="236">
        <v>18395100</v>
      </c>
      <c r="K170" s="236">
        <v>18395100</v>
      </c>
      <c r="L170" s="236">
        <v>0</v>
      </c>
      <c r="M170" s="236">
        <v>18395100</v>
      </c>
      <c r="N170" s="236">
        <v>18395100</v>
      </c>
      <c r="O170" s="237">
        <v>0</v>
      </c>
    </row>
    <row r="171" spans="1:15" ht="45.75" customHeight="1" x14ac:dyDescent="0.2">
      <c r="A171" s="264" t="s">
        <v>291</v>
      </c>
      <c r="B171" s="265"/>
      <c r="C171" s="232" t="s">
        <v>238</v>
      </c>
      <c r="D171" s="232" t="s">
        <v>186</v>
      </c>
      <c r="E171" s="238" t="s">
        <v>359</v>
      </c>
      <c r="F171" s="238" t="s">
        <v>195</v>
      </c>
      <c r="G171" s="234">
        <v>18395100</v>
      </c>
      <c r="H171" s="235">
        <v>18395100</v>
      </c>
      <c r="I171" s="236">
        <v>0</v>
      </c>
      <c r="J171" s="236">
        <v>18395100</v>
      </c>
      <c r="K171" s="236">
        <v>18395100</v>
      </c>
      <c r="L171" s="236">
        <v>0</v>
      </c>
      <c r="M171" s="236">
        <v>18395100</v>
      </c>
      <c r="N171" s="236">
        <v>18395100</v>
      </c>
      <c r="O171" s="237">
        <v>0</v>
      </c>
    </row>
    <row r="172" spans="1:15" ht="23.25" customHeight="1" x14ac:dyDescent="0.2">
      <c r="A172" s="264" t="s">
        <v>89</v>
      </c>
      <c r="B172" s="265"/>
      <c r="C172" s="232" t="s">
        <v>238</v>
      </c>
      <c r="D172" s="232" t="s">
        <v>186</v>
      </c>
      <c r="E172" s="238" t="s">
        <v>359</v>
      </c>
      <c r="F172" s="238" t="s">
        <v>26</v>
      </c>
      <c r="G172" s="234">
        <v>18395100</v>
      </c>
      <c r="H172" s="235">
        <v>18395100</v>
      </c>
      <c r="I172" s="236">
        <v>0</v>
      </c>
      <c r="J172" s="236">
        <v>18395100</v>
      </c>
      <c r="K172" s="236">
        <v>18395100</v>
      </c>
      <c r="L172" s="236">
        <v>0</v>
      </c>
      <c r="M172" s="236">
        <v>18395100</v>
      </c>
      <c r="N172" s="236">
        <v>18395100</v>
      </c>
      <c r="O172" s="237">
        <v>0</v>
      </c>
    </row>
    <row r="173" spans="1:15" ht="23.25" customHeight="1" x14ac:dyDescent="0.2">
      <c r="A173" s="264" t="s">
        <v>793</v>
      </c>
      <c r="B173" s="265"/>
      <c r="C173" s="232" t="s">
        <v>238</v>
      </c>
      <c r="D173" s="232" t="s">
        <v>186</v>
      </c>
      <c r="E173" s="238" t="s">
        <v>794</v>
      </c>
      <c r="F173" s="239"/>
      <c r="G173" s="234">
        <v>29403100</v>
      </c>
      <c r="H173" s="235">
        <v>29403100</v>
      </c>
      <c r="I173" s="236">
        <v>0</v>
      </c>
      <c r="J173" s="236">
        <v>29403100</v>
      </c>
      <c r="K173" s="236">
        <v>29403100</v>
      </c>
      <c r="L173" s="236">
        <v>0</v>
      </c>
      <c r="M173" s="236">
        <v>29403100</v>
      </c>
      <c r="N173" s="236">
        <v>29403100</v>
      </c>
      <c r="O173" s="237">
        <v>0</v>
      </c>
    </row>
    <row r="174" spans="1:15" ht="45.75" customHeight="1" x14ac:dyDescent="0.2">
      <c r="A174" s="264" t="s">
        <v>291</v>
      </c>
      <c r="B174" s="265"/>
      <c r="C174" s="232" t="s">
        <v>238</v>
      </c>
      <c r="D174" s="232" t="s">
        <v>186</v>
      </c>
      <c r="E174" s="238" t="s">
        <v>794</v>
      </c>
      <c r="F174" s="238" t="s">
        <v>195</v>
      </c>
      <c r="G174" s="234">
        <v>28633100</v>
      </c>
      <c r="H174" s="235">
        <v>28633100</v>
      </c>
      <c r="I174" s="236">
        <v>0</v>
      </c>
      <c r="J174" s="236">
        <v>28633100</v>
      </c>
      <c r="K174" s="236">
        <v>28633100</v>
      </c>
      <c r="L174" s="236">
        <v>0</v>
      </c>
      <c r="M174" s="236">
        <v>28633100</v>
      </c>
      <c r="N174" s="236">
        <v>28633100</v>
      </c>
      <c r="O174" s="237">
        <v>0</v>
      </c>
    </row>
    <row r="175" spans="1:15" ht="15" customHeight="1" x14ac:dyDescent="0.2">
      <c r="A175" s="264" t="s">
        <v>248</v>
      </c>
      <c r="B175" s="265"/>
      <c r="C175" s="232" t="s">
        <v>238</v>
      </c>
      <c r="D175" s="232" t="s">
        <v>186</v>
      </c>
      <c r="E175" s="238" t="s">
        <v>794</v>
      </c>
      <c r="F175" s="238" t="s">
        <v>249</v>
      </c>
      <c r="G175" s="234">
        <v>28633100</v>
      </c>
      <c r="H175" s="235">
        <v>28633100</v>
      </c>
      <c r="I175" s="236">
        <v>0</v>
      </c>
      <c r="J175" s="236">
        <v>28633100</v>
      </c>
      <c r="K175" s="236">
        <v>28633100</v>
      </c>
      <c r="L175" s="236">
        <v>0</v>
      </c>
      <c r="M175" s="236">
        <v>28633100</v>
      </c>
      <c r="N175" s="236">
        <v>28633100</v>
      </c>
      <c r="O175" s="237">
        <v>0</v>
      </c>
    </row>
    <row r="176" spans="1:15" ht="23.25" customHeight="1" x14ac:dyDescent="0.2">
      <c r="A176" s="264" t="s">
        <v>273</v>
      </c>
      <c r="B176" s="265"/>
      <c r="C176" s="232" t="s">
        <v>238</v>
      </c>
      <c r="D176" s="232" t="s">
        <v>186</v>
      </c>
      <c r="E176" s="238" t="s">
        <v>794</v>
      </c>
      <c r="F176" s="238" t="s">
        <v>94</v>
      </c>
      <c r="G176" s="234">
        <v>750000</v>
      </c>
      <c r="H176" s="235">
        <v>750000</v>
      </c>
      <c r="I176" s="236">
        <v>0</v>
      </c>
      <c r="J176" s="236">
        <v>750000</v>
      </c>
      <c r="K176" s="236">
        <v>750000</v>
      </c>
      <c r="L176" s="236">
        <v>0</v>
      </c>
      <c r="M176" s="236">
        <v>750000</v>
      </c>
      <c r="N176" s="236">
        <v>750000</v>
      </c>
      <c r="O176" s="237">
        <v>0</v>
      </c>
    </row>
    <row r="177" spans="1:15" ht="23.25" customHeight="1" x14ac:dyDescent="0.2">
      <c r="A177" s="264" t="s">
        <v>187</v>
      </c>
      <c r="B177" s="265"/>
      <c r="C177" s="232" t="s">
        <v>238</v>
      </c>
      <c r="D177" s="232" t="s">
        <v>186</v>
      </c>
      <c r="E177" s="238" t="s">
        <v>794</v>
      </c>
      <c r="F177" s="238" t="s">
        <v>58</v>
      </c>
      <c r="G177" s="234">
        <v>750000</v>
      </c>
      <c r="H177" s="235">
        <v>750000</v>
      </c>
      <c r="I177" s="236">
        <v>0</v>
      </c>
      <c r="J177" s="236">
        <v>750000</v>
      </c>
      <c r="K177" s="236">
        <v>750000</v>
      </c>
      <c r="L177" s="236">
        <v>0</v>
      </c>
      <c r="M177" s="236">
        <v>750000</v>
      </c>
      <c r="N177" s="236">
        <v>750000</v>
      </c>
      <c r="O177" s="237">
        <v>0</v>
      </c>
    </row>
    <row r="178" spans="1:15" ht="15" customHeight="1" x14ac:dyDescent="0.2">
      <c r="A178" s="264" t="s">
        <v>200</v>
      </c>
      <c r="B178" s="265"/>
      <c r="C178" s="232" t="s">
        <v>238</v>
      </c>
      <c r="D178" s="232" t="s">
        <v>186</v>
      </c>
      <c r="E178" s="238" t="s">
        <v>794</v>
      </c>
      <c r="F178" s="238" t="s">
        <v>201</v>
      </c>
      <c r="G178" s="234">
        <v>20000</v>
      </c>
      <c r="H178" s="235">
        <v>20000</v>
      </c>
      <c r="I178" s="236">
        <v>0</v>
      </c>
      <c r="J178" s="236">
        <v>20000</v>
      </c>
      <c r="K178" s="236">
        <v>20000</v>
      </c>
      <c r="L178" s="236">
        <v>0</v>
      </c>
      <c r="M178" s="236">
        <v>20000</v>
      </c>
      <c r="N178" s="236">
        <v>20000</v>
      </c>
      <c r="O178" s="237">
        <v>0</v>
      </c>
    </row>
    <row r="179" spans="1:15" ht="15" customHeight="1" x14ac:dyDescent="0.2">
      <c r="A179" s="264" t="s">
        <v>73</v>
      </c>
      <c r="B179" s="265"/>
      <c r="C179" s="232" t="s">
        <v>238</v>
      </c>
      <c r="D179" s="232" t="s">
        <v>186</v>
      </c>
      <c r="E179" s="238" t="s">
        <v>794</v>
      </c>
      <c r="F179" s="238" t="s">
        <v>74</v>
      </c>
      <c r="G179" s="234">
        <v>20000</v>
      </c>
      <c r="H179" s="235">
        <v>20000</v>
      </c>
      <c r="I179" s="236">
        <v>0</v>
      </c>
      <c r="J179" s="236">
        <v>20000</v>
      </c>
      <c r="K179" s="236">
        <v>20000</v>
      </c>
      <c r="L179" s="236">
        <v>0</v>
      </c>
      <c r="M179" s="236">
        <v>20000</v>
      </c>
      <c r="N179" s="236">
        <v>20000</v>
      </c>
      <c r="O179" s="237">
        <v>0</v>
      </c>
    </row>
    <row r="180" spans="1:15" ht="34.5" customHeight="1" x14ac:dyDescent="0.2">
      <c r="A180" s="264" t="s">
        <v>360</v>
      </c>
      <c r="B180" s="265"/>
      <c r="C180" s="232" t="s">
        <v>238</v>
      </c>
      <c r="D180" s="232" t="s">
        <v>186</v>
      </c>
      <c r="E180" s="238" t="s">
        <v>361</v>
      </c>
      <c r="F180" s="239"/>
      <c r="G180" s="234">
        <v>137465800</v>
      </c>
      <c r="H180" s="235">
        <v>137465800</v>
      </c>
      <c r="I180" s="236">
        <v>0</v>
      </c>
      <c r="J180" s="236">
        <v>131829800</v>
      </c>
      <c r="K180" s="236">
        <v>131829800</v>
      </c>
      <c r="L180" s="236">
        <v>0</v>
      </c>
      <c r="M180" s="236">
        <v>131829800</v>
      </c>
      <c r="N180" s="236">
        <v>131829800</v>
      </c>
      <c r="O180" s="237">
        <v>0</v>
      </c>
    </row>
    <row r="181" spans="1:15" ht="45.75" customHeight="1" x14ac:dyDescent="0.2">
      <c r="A181" s="264" t="s">
        <v>291</v>
      </c>
      <c r="B181" s="265"/>
      <c r="C181" s="232" t="s">
        <v>238</v>
      </c>
      <c r="D181" s="232" t="s">
        <v>186</v>
      </c>
      <c r="E181" s="238" t="s">
        <v>361</v>
      </c>
      <c r="F181" s="238" t="s">
        <v>195</v>
      </c>
      <c r="G181" s="234">
        <v>127627000</v>
      </c>
      <c r="H181" s="235">
        <v>127627000</v>
      </c>
      <c r="I181" s="236">
        <v>0</v>
      </c>
      <c r="J181" s="236">
        <v>121991000</v>
      </c>
      <c r="K181" s="236">
        <v>121991000</v>
      </c>
      <c r="L181" s="236">
        <v>0</v>
      </c>
      <c r="M181" s="236">
        <v>121991000</v>
      </c>
      <c r="N181" s="236">
        <v>121991000</v>
      </c>
      <c r="O181" s="237">
        <v>0</v>
      </c>
    </row>
    <row r="182" spans="1:15" ht="15" customHeight="1" x14ac:dyDescent="0.2">
      <c r="A182" s="264" t="s">
        <v>248</v>
      </c>
      <c r="B182" s="265"/>
      <c r="C182" s="232" t="s">
        <v>238</v>
      </c>
      <c r="D182" s="232" t="s">
        <v>186</v>
      </c>
      <c r="E182" s="238" t="s">
        <v>361</v>
      </c>
      <c r="F182" s="238" t="s">
        <v>249</v>
      </c>
      <c r="G182" s="234">
        <v>127627000</v>
      </c>
      <c r="H182" s="235">
        <v>127627000</v>
      </c>
      <c r="I182" s="236">
        <v>0</v>
      </c>
      <c r="J182" s="236">
        <v>121991000</v>
      </c>
      <c r="K182" s="236">
        <v>121991000</v>
      </c>
      <c r="L182" s="236">
        <v>0</v>
      </c>
      <c r="M182" s="236">
        <v>121991000</v>
      </c>
      <c r="N182" s="236">
        <v>121991000</v>
      </c>
      <c r="O182" s="237">
        <v>0</v>
      </c>
    </row>
    <row r="183" spans="1:15" ht="23.25" customHeight="1" x14ac:dyDescent="0.2">
      <c r="A183" s="264" t="s">
        <v>273</v>
      </c>
      <c r="B183" s="265"/>
      <c r="C183" s="232" t="s">
        <v>238</v>
      </c>
      <c r="D183" s="232" t="s">
        <v>186</v>
      </c>
      <c r="E183" s="238" t="s">
        <v>361</v>
      </c>
      <c r="F183" s="238" t="s">
        <v>94</v>
      </c>
      <c r="G183" s="234">
        <v>9838800</v>
      </c>
      <c r="H183" s="235">
        <v>9838800</v>
      </c>
      <c r="I183" s="236">
        <v>0</v>
      </c>
      <c r="J183" s="236">
        <v>9838800</v>
      </c>
      <c r="K183" s="236">
        <v>9838800</v>
      </c>
      <c r="L183" s="236">
        <v>0</v>
      </c>
      <c r="M183" s="236">
        <v>9838800</v>
      </c>
      <c r="N183" s="236">
        <v>9838800</v>
      </c>
      <c r="O183" s="237">
        <v>0</v>
      </c>
    </row>
    <row r="184" spans="1:15" ht="23.25" customHeight="1" x14ac:dyDescent="0.2">
      <c r="A184" s="264" t="s">
        <v>187</v>
      </c>
      <c r="B184" s="265"/>
      <c r="C184" s="232" t="s">
        <v>238</v>
      </c>
      <c r="D184" s="232" t="s">
        <v>186</v>
      </c>
      <c r="E184" s="238" t="s">
        <v>361</v>
      </c>
      <c r="F184" s="238" t="s">
        <v>58</v>
      </c>
      <c r="G184" s="234">
        <v>9838800</v>
      </c>
      <c r="H184" s="235">
        <v>9838800</v>
      </c>
      <c r="I184" s="236">
        <v>0</v>
      </c>
      <c r="J184" s="236">
        <v>9838800</v>
      </c>
      <c r="K184" s="236">
        <v>9838800</v>
      </c>
      <c r="L184" s="236">
        <v>0</v>
      </c>
      <c r="M184" s="236">
        <v>9838800</v>
      </c>
      <c r="N184" s="236">
        <v>9838800</v>
      </c>
      <c r="O184" s="237">
        <v>0</v>
      </c>
    </row>
    <row r="185" spans="1:15" ht="34.5" customHeight="1" x14ac:dyDescent="0.2">
      <c r="A185" s="264" t="s">
        <v>362</v>
      </c>
      <c r="B185" s="265"/>
      <c r="C185" s="232" t="s">
        <v>238</v>
      </c>
      <c r="D185" s="232" t="s">
        <v>186</v>
      </c>
      <c r="E185" s="238" t="s">
        <v>363</v>
      </c>
      <c r="F185" s="239"/>
      <c r="G185" s="234">
        <v>192061700</v>
      </c>
      <c r="H185" s="235">
        <v>192061700</v>
      </c>
      <c r="I185" s="236">
        <v>0</v>
      </c>
      <c r="J185" s="236">
        <v>190966600</v>
      </c>
      <c r="K185" s="236">
        <v>190966600</v>
      </c>
      <c r="L185" s="236">
        <v>0</v>
      </c>
      <c r="M185" s="236">
        <v>190966600</v>
      </c>
      <c r="N185" s="236">
        <v>190966600</v>
      </c>
      <c r="O185" s="237">
        <v>0</v>
      </c>
    </row>
    <row r="186" spans="1:15" ht="45.75" customHeight="1" x14ac:dyDescent="0.2">
      <c r="A186" s="264" t="s">
        <v>291</v>
      </c>
      <c r="B186" s="265"/>
      <c r="C186" s="232" t="s">
        <v>238</v>
      </c>
      <c r="D186" s="232" t="s">
        <v>186</v>
      </c>
      <c r="E186" s="238" t="s">
        <v>363</v>
      </c>
      <c r="F186" s="238" t="s">
        <v>195</v>
      </c>
      <c r="G186" s="234">
        <v>147816300</v>
      </c>
      <c r="H186" s="235">
        <v>147816300</v>
      </c>
      <c r="I186" s="236">
        <v>0</v>
      </c>
      <c r="J186" s="236">
        <v>147232500</v>
      </c>
      <c r="K186" s="236">
        <v>147232500</v>
      </c>
      <c r="L186" s="236">
        <v>0</v>
      </c>
      <c r="M186" s="236">
        <v>147232500</v>
      </c>
      <c r="N186" s="236">
        <v>147232500</v>
      </c>
      <c r="O186" s="237">
        <v>0</v>
      </c>
    </row>
    <row r="187" spans="1:15" ht="15" customHeight="1" x14ac:dyDescent="0.2">
      <c r="A187" s="264" t="s">
        <v>248</v>
      </c>
      <c r="B187" s="265"/>
      <c r="C187" s="232" t="s">
        <v>238</v>
      </c>
      <c r="D187" s="232" t="s">
        <v>186</v>
      </c>
      <c r="E187" s="238" t="s">
        <v>363</v>
      </c>
      <c r="F187" s="238" t="s">
        <v>249</v>
      </c>
      <c r="G187" s="234">
        <v>147816300</v>
      </c>
      <c r="H187" s="235">
        <v>147816300</v>
      </c>
      <c r="I187" s="236">
        <v>0</v>
      </c>
      <c r="J187" s="236">
        <v>147232500</v>
      </c>
      <c r="K187" s="236">
        <v>147232500</v>
      </c>
      <c r="L187" s="236">
        <v>0</v>
      </c>
      <c r="M187" s="236">
        <v>147232500</v>
      </c>
      <c r="N187" s="236">
        <v>147232500</v>
      </c>
      <c r="O187" s="237">
        <v>0</v>
      </c>
    </row>
    <row r="188" spans="1:15" ht="23.25" customHeight="1" x14ac:dyDescent="0.2">
      <c r="A188" s="264" t="s">
        <v>273</v>
      </c>
      <c r="B188" s="265"/>
      <c r="C188" s="232" t="s">
        <v>238</v>
      </c>
      <c r="D188" s="232" t="s">
        <v>186</v>
      </c>
      <c r="E188" s="238" t="s">
        <v>363</v>
      </c>
      <c r="F188" s="238" t="s">
        <v>94</v>
      </c>
      <c r="G188" s="234">
        <v>43806308</v>
      </c>
      <c r="H188" s="235">
        <v>43806308</v>
      </c>
      <c r="I188" s="236">
        <v>0</v>
      </c>
      <c r="J188" s="236">
        <v>43296708</v>
      </c>
      <c r="K188" s="236">
        <v>43296708</v>
      </c>
      <c r="L188" s="236">
        <v>0</v>
      </c>
      <c r="M188" s="236">
        <v>43296708</v>
      </c>
      <c r="N188" s="236">
        <v>43296708</v>
      </c>
      <c r="O188" s="237">
        <v>0</v>
      </c>
    </row>
    <row r="189" spans="1:15" ht="23.25" customHeight="1" x14ac:dyDescent="0.2">
      <c r="A189" s="264" t="s">
        <v>187</v>
      </c>
      <c r="B189" s="265"/>
      <c r="C189" s="232" t="s">
        <v>238</v>
      </c>
      <c r="D189" s="232" t="s">
        <v>186</v>
      </c>
      <c r="E189" s="238" t="s">
        <v>363</v>
      </c>
      <c r="F189" s="238" t="s">
        <v>58</v>
      </c>
      <c r="G189" s="234">
        <v>43806308</v>
      </c>
      <c r="H189" s="235">
        <v>43806308</v>
      </c>
      <c r="I189" s="236">
        <v>0</v>
      </c>
      <c r="J189" s="236">
        <v>43296708</v>
      </c>
      <c r="K189" s="236">
        <v>43296708</v>
      </c>
      <c r="L189" s="236">
        <v>0</v>
      </c>
      <c r="M189" s="236">
        <v>43296708</v>
      </c>
      <c r="N189" s="236">
        <v>43296708</v>
      </c>
      <c r="O189" s="237">
        <v>0</v>
      </c>
    </row>
    <row r="190" spans="1:15" ht="15" customHeight="1" x14ac:dyDescent="0.2">
      <c r="A190" s="264" t="s">
        <v>200</v>
      </c>
      <c r="B190" s="265"/>
      <c r="C190" s="232" t="s">
        <v>238</v>
      </c>
      <c r="D190" s="232" t="s">
        <v>186</v>
      </c>
      <c r="E190" s="238" t="s">
        <v>363</v>
      </c>
      <c r="F190" s="238" t="s">
        <v>201</v>
      </c>
      <c r="G190" s="234">
        <v>439092</v>
      </c>
      <c r="H190" s="235">
        <v>439092</v>
      </c>
      <c r="I190" s="236">
        <v>0</v>
      </c>
      <c r="J190" s="236">
        <v>437392</v>
      </c>
      <c r="K190" s="236">
        <v>437392</v>
      </c>
      <c r="L190" s="236">
        <v>0</v>
      </c>
      <c r="M190" s="236">
        <v>437392</v>
      </c>
      <c r="N190" s="236">
        <v>437392</v>
      </c>
      <c r="O190" s="237">
        <v>0</v>
      </c>
    </row>
    <row r="191" spans="1:15" ht="15" customHeight="1" x14ac:dyDescent="0.2">
      <c r="A191" s="264" t="s">
        <v>73</v>
      </c>
      <c r="B191" s="265"/>
      <c r="C191" s="232" t="s">
        <v>238</v>
      </c>
      <c r="D191" s="232" t="s">
        <v>186</v>
      </c>
      <c r="E191" s="238" t="s">
        <v>363</v>
      </c>
      <c r="F191" s="238" t="s">
        <v>74</v>
      </c>
      <c r="G191" s="234">
        <v>439092</v>
      </c>
      <c r="H191" s="235">
        <v>439092</v>
      </c>
      <c r="I191" s="236">
        <v>0</v>
      </c>
      <c r="J191" s="236">
        <v>437392</v>
      </c>
      <c r="K191" s="236">
        <v>437392</v>
      </c>
      <c r="L191" s="236">
        <v>0</v>
      </c>
      <c r="M191" s="236">
        <v>437392</v>
      </c>
      <c r="N191" s="236">
        <v>437392</v>
      </c>
      <c r="O191" s="237">
        <v>0</v>
      </c>
    </row>
    <row r="192" spans="1:15" ht="34.5" customHeight="1" x14ac:dyDescent="0.2">
      <c r="A192" s="264" t="s">
        <v>364</v>
      </c>
      <c r="B192" s="265"/>
      <c r="C192" s="232" t="s">
        <v>238</v>
      </c>
      <c r="D192" s="232" t="s">
        <v>186</v>
      </c>
      <c r="E192" s="232" t="s">
        <v>365</v>
      </c>
      <c r="F192" s="232"/>
      <c r="G192" s="234">
        <v>7151163.2000000002</v>
      </c>
      <c r="H192" s="235">
        <v>7151163.2000000002</v>
      </c>
      <c r="I192" s="236">
        <v>0</v>
      </c>
      <c r="J192" s="236">
        <v>8727106</v>
      </c>
      <c r="K192" s="236">
        <v>5500000</v>
      </c>
      <c r="L192" s="236">
        <v>3227106</v>
      </c>
      <c r="M192" s="236">
        <v>5570616</v>
      </c>
      <c r="N192" s="236">
        <v>5500000</v>
      </c>
      <c r="O192" s="237">
        <v>70616</v>
      </c>
    </row>
    <row r="193" spans="1:15" ht="45.75" customHeight="1" x14ac:dyDescent="0.2">
      <c r="A193" s="264" t="s">
        <v>1165</v>
      </c>
      <c r="B193" s="265"/>
      <c r="C193" s="232" t="s">
        <v>238</v>
      </c>
      <c r="D193" s="232" t="s">
        <v>186</v>
      </c>
      <c r="E193" s="238" t="s">
        <v>366</v>
      </c>
      <c r="F193" s="238"/>
      <c r="G193" s="234">
        <v>5500000</v>
      </c>
      <c r="H193" s="235">
        <v>5500000</v>
      </c>
      <c r="I193" s="236">
        <v>0</v>
      </c>
      <c r="J193" s="236">
        <v>5500000</v>
      </c>
      <c r="K193" s="236">
        <v>5500000</v>
      </c>
      <c r="L193" s="236">
        <v>0</v>
      </c>
      <c r="M193" s="236">
        <v>5500000</v>
      </c>
      <c r="N193" s="236">
        <v>5500000</v>
      </c>
      <c r="O193" s="237">
        <v>0</v>
      </c>
    </row>
    <row r="194" spans="1:15" ht="34.5" customHeight="1" x14ac:dyDescent="0.2">
      <c r="A194" s="264" t="s">
        <v>367</v>
      </c>
      <c r="B194" s="265"/>
      <c r="C194" s="232" t="s">
        <v>238</v>
      </c>
      <c r="D194" s="232" t="s">
        <v>186</v>
      </c>
      <c r="E194" s="238" t="s">
        <v>368</v>
      </c>
      <c r="F194" s="239"/>
      <c r="G194" s="234">
        <v>5400000</v>
      </c>
      <c r="H194" s="235">
        <v>5400000</v>
      </c>
      <c r="I194" s="236">
        <v>0</v>
      </c>
      <c r="J194" s="236">
        <v>5400000</v>
      </c>
      <c r="K194" s="236">
        <v>5400000</v>
      </c>
      <c r="L194" s="236">
        <v>0</v>
      </c>
      <c r="M194" s="236">
        <v>5400000</v>
      </c>
      <c r="N194" s="236">
        <v>5400000</v>
      </c>
      <c r="O194" s="237">
        <v>0</v>
      </c>
    </row>
    <row r="195" spans="1:15" ht="102" customHeight="1" x14ac:dyDescent="0.2">
      <c r="A195" s="264" t="s">
        <v>931</v>
      </c>
      <c r="B195" s="265"/>
      <c r="C195" s="232" t="s">
        <v>238</v>
      </c>
      <c r="D195" s="232" t="s">
        <v>186</v>
      </c>
      <c r="E195" s="238" t="s">
        <v>369</v>
      </c>
      <c r="F195" s="239"/>
      <c r="G195" s="234">
        <v>5400000</v>
      </c>
      <c r="H195" s="235">
        <v>5400000</v>
      </c>
      <c r="I195" s="236">
        <v>0</v>
      </c>
      <c r="J195" s="236">
        <v>5400000</v>
      </c>
      <c r="K195" s="236">
        <v>5400000</v>
      </c>
      <c r="L195" s="236">
        <v>0</v>
      </c>
      <c r="M195" s="236">
        <v>5400000</v>
      </c>
      <c r="N195" s="236">
        <v>5400000</v>
      </c>
      <c r="O195" s="237">
        <v>0</v>
      </c>
    </row>
    <row r="196" spans="1:15" ht="23.25" customHeight="1" x14ac:dyDescent="0.2">
      <c r="A196" s="264" t="s">
        <v>273</v>
      </c>
      <c r="B196" s="265"/>
      <c r="C196" s="232" t="s">
        <v>238</v>
      </c>
      <c r="D196" s="232" t="s">
        <v>186</v>
      </c>
      <c r="E196" s="238" t="s">
        <v>369</v>
      </c>
      <c r="F196" s="238" t="s">
        <v>94</v>
      </c>
      <c r="G196" s="234">
        <v>5400000</v>
      </c>
      <c r="H196" s="235">
        <v>5400000</v>
      </c>
      <c r="I196" s="236">
        <v>0</v>
      </c>
      <c r="J196" s="236">
        <v>5400000</v>
      </c>
      <c r="K196" s="236">
        <v>5400000</v>
      </c>
      <c r="L196" s="236">
        <v>0</v>
      </c>
      <c r="M196" s="236">
        <v>5400000</v>
      </c>
      <c r="N196" s="236">
        <v>5400000</v>
      </c>
      <c r="O196" s="237">
        <v>0</v>
      </c>
    </row>
    <row r="197" spans="1:15" ht="23.25" customHeight="1" x14ac:dyDescent="0.2">
      <c r="A197" s="264" t="s">
        <v>187</v>
      </c>
      <c r="B197" s="265"/>
      <c r="C197" s="232" t="s">
        <v>238</v>
      </c>
      <c r="D197" s="232" t="s">
        <v>186</v>
      </c>
      <c r="E197" s="238" t="s">
        <v>369</v>
      </c>
      <c r="F197" s="238" t="s">
        <v>58</v>
      </c>
      <c r="G197" s="234">
        <v>5400000</v>
      </c>
      <c r="H197" s="235">
        <v>5400000</v>
      </c>
      <c r="I197" s="236">
        <v>0</v>
      </c>
      <c r="J197" s="236">
        <v>5400000</v>
      </c>
      <c r="K197" s="236">
        <v>5400000</v>
      </c>
      <c r="L197" s="236">
        <v>0</v>
      </c>
      <c r="M197" s="236">
        <v>5400000</v>
      </c>
      <c r="N197" s="236">
        <v>5400000</v>
      </c>
      <c r="O197" s="237">
        <v>0</v>
      </c>
    </row>
    <row r="198" spans="1:15" ht="23.25" customHeight="1" x14ac:dyDescent="0.2">
      <c r="A198" s="264" t="s">
        <v>370</v>
      </c>
      <c r="B198" s="265"/>
      <c r="C198" s="232" t="s">
        <v>238</v>
      </c>
      <c r="D198" s="232" t="s">
        <v>186</v>
      </c>
      <c r="E198" s="238" t="s">
        <v>371</v>
      </c>
      <c r="F198" s="239"/>
      <c r="G198" s="234">
        <v>100000</v>
      </c>
      <c r="H198" s="235">
        <v>100000</v>
      </c>
      <c r="I198" s="236">
        <v>0</v>
      </c>
      <c r="J198" s="236">
        <v>100000</v>
      </c>
      <c r="K198" s="236">
        <v>100000</v>
      </c>
      <c r="L198" s="236">
        <v>0</v>
      </c>
      <c r="M198" s="236">
        <v>100000</v>
      </c>
      <c r="N198" s="236">
        <v>100000</v>
      </c>
      <c r="O198" s="237">
        <v>0</v>
      </c>
    </row>
    <row r="199" spans="1:15" ht="45.75" customHeight="1" x14ac:dyDescent="0.2">
      <c r="A199" s="264" t="s">
        <v>372</v>
      </c>
      <c r="B199" s="265"/>
      <c r="C199" s="232" t="s">
        <v>238</v>
      </c>
      <c r="D199" s="232" t="s">
        <v>186</v>
      </c>
      <c r="E199" s="238" t="s">
        <v>373</v>
      </c>
      <c r="F199" s="239"/>
      <c r="G199" s="234">
        <v>100000</v>
      </c>
      <c r="H199" s="235">
        <v>100000</v>
      </c>
      <c r="I199" s="236">
        <v>0</v>
      </c>
      <c r="J199" s="236">
        <v>100000</v>
      </c>
      <c r="K199" s="236">
        <v>100000</v>
      </c>
      <c r="L199" s="236">
        <v>0</v>
      </c>
      <c r="M199" s="236">
        <v>100000</v>
      </c>
      <c r="N199" s="236">
        <v>100000</v>
      </c>
      <c r="O199" s="237">
        <v>0</v>
      </c>
    </row>
    <row r="200" spans="1:15" ht="23.25" customHeight="1" x14ac:dyDescent="0.2">
      <c r="A200" s="264" t="s">
        <v>273</v>
      </c>
      <c r="B200" s="265"/>
      <c r="C200" s="232" t="s">
        <v>238</v>
      </c>
      <c r="D200" s="232" t="s">
        <v>186</v>
      </c>
      <c r="E200" s="238" t="s">
        <v>373</v>
      </c>
      <c r="F200" s="238" t="s">
        <v>94</v>
      </c>
      <c r="G200" s="234">
        <v>100000</v>
      </c>
      <c r="H200" s="235">
        <v>100000</v>
      </c>
      <c r="I200" s="236">
        <v>0</v>
      </c>
      <c r="J200" s="236">
        <v>100000</v>
      </c>
      <c r="K200" s="236">
        <v>100000</v>
      </c>
      <c r="L200" s="236">
        <v>0</v>
      </c>
      <c r="M200" s="236">
        <v>100000</v>
      </c>
      <c r="N200" s="236">
        <v>100000</v>
      </c>
      <c r="O200" s="237">
        <v>0</v>
      </c>
    </row>
    <row r="201" spans="1:15" ht="23.25" customHeight="1" x14ac:dyDescent="0.2">
      <c r="A201" s="264" t="s">
        <v>187</v>
      </c>
      <c r="B201" s="265"/>
      <c r="C201" s="232" t="s">
        <v>238</v>
      </c>
      <c r="D201" s="232" t="s">
        <v>186</v>
      </c>
      <c r="E201" s="238" t="s">
        <v>373</v>
      </c>
      <c r="F201" s="238" t="s">
        <v>58</v>
      </c>
      <c r="G201" s="234">
        <v>100000</v>
      </c>
      <c r="H201" s="235">
        <v>100000</v>
      </c>
      <c r="I201" s="236">
        <v>0</v>
      </c>
      <c r="J201" s="236">
        <v>100000</v>
      </c>
      <c r="K201" s="236">
        <v>100000</v>
      </c>
      <c r="L201" s="236">
        <v>0</v>
      </c>
      <c r="M201" s="236">
        <v>100000</v>
      </c>
      <c r="N201" s="236">
        <v>100000</v>
      </c>
      <c r="O201" s="237">
        <v>0</v>
      </c>
    </row>
    <row r="202" spans="1:15" ht="15" customHeight="1" x14ac:dyDescent="0.2">
      <c r="A202" s="264" t="s">
        <v>906</v>
      </c>
      <c r="B202" s="265"/>
      <c r="C202" s="232" t="s">
        <v>238</v>
      </c>
      <c r="D202" s="232" t="s">
        <v>186</v>
      </c>
      <c r="E202" s="238" t="s">
        <v>756</v>
      </c>
      <c r="F202" s="238"/>
      <c r="G202" s="234">
        <v>1651163.2</v>
      </c>
      <c r="H202" s="235">
        <v>1651163.2</v>
      </c>
      <c r="I202" s="236">
        <v>0</v>
      </c>
      <c r="J202" s="236">
        <v>0</v>
      </c>
      <c r="K202" s="236">
        <v>0</v>
      </c>
      <c r="L202" s="236">
        <v>0</v>
      </c>
      <c r="M202" s="236">
        <v>0</v>
      </c>
      <c r="N202" s="236">
        <v>0</v>
      </c>
      <c r="O202" s="237">
        <v>0</v>
      </c>
    </row>
    <row r="203" spans="1:15" ht="23.25" customHeight="1" x14ac:dyDescent="0.2">
      <c r="A203" s="264" t="s">
        <v>907</v>
      </c>
      <c r="B203" s="265"/>
      <c r="C203" s="232" t="s">
        <v>238</v>
      </c>
      <c r="D203" s="232" t="s">
        <v>186</v>
      </c>
      <c r="E203" s="238" t="s">
        <v>908</v>
      </c>
      <c r="F203" s="239"/>
      <c r="G203" s="234">
        <v>1651163.2</v>
      </c>
      <c r="H203" s="235">
        <v>1651163.2</v>
      </c>
      <c r="I203" s="236">
        <v>0</v>
      </c>
      <c r="J203" s="236">
        <v>0</v>
      </c>
      <c r="K203" s="236">
        <v>0</v>
      </c>
      <c r="L203" s="236">
        <v>0</v>
      </c>
      <c r="M203" s="236">
        <v>0</v>
      </c>
      <c r="N203" s="236">
        <v>0</v>
      </c>
      <c r="O203" s="237">
        <v>0</v>
      </c>
    </row>
    <row r="204" spans="1:15" ht="34.5" customHeight="1" x14ac:dyDescent="0.2">
      <c r="A204" s="264" t="s">
        <v>958</v>
      </c>
      <c r="B204" s="265"/>
      <c r="C204" s="232" t="s">
        <v>238</v>
      </c>
      <c r="D204" s="232" t="s">
        <v>186</v>
      </c>
      <c r="E204" s="238" t="s">
        <v>959</v>
      </c>
      <c r="F204" s="239"/>
      <c r="G204" s="234">
        <v>1651163.2</v>
      </c>
      <c r="H204" s="235">
        <v>1651163.2</v>
      </c>
      <c r="I204" s="236">
        <v>0</v>
      </c>
      <c r="J204" s="236">
        <v>0</v>
      </c>
      <c r="K204" s="236">
        <v>0</v>
      </c>
      <c r="L204" s="236">
        <v>0</v>
      </c>
      <c r="M204" s="236">
        <v>0</v>
      </c>
      <c r="N204" s="236">
        <v>0</v>
      </c>
      <c r="O204" s="237">
        <v>0</v>
      </c>
    </row>
    <row r="205" spans="1:15" ht="23.25" customHeight="1" x14ac:dyDescent="0.2">
      <c r="A205" s="264" t="s">
        <v>273</v>
      </c>
      <c r="B205" s="265"/>
      <c r="C205" s="232" t="s">
        <v>238</v>
      </c>
      <c r="D205" s="232" t="s">
        <v>186</v>
      </c>
      <c r="E205" s="238" t="s">
        <v>959</v>
      </c>
      <c r="F205" s="238" t="s">
        <v>94</v>
      </c>
      <c r="G205" s="234">
        <v>1651163.2</v>
      </c>
      <c r="H205" s="235">
        <v>1651163.2</v>
      </c>
      <c r="I205" s="236">
        <v>0</v>
      </c>
      <c r="J205" s="236">
        <v>0</v>
      </c>
      <c r="K205" s="236">
        <v>0</v>
      </c>
      <c r="L205" s="236">
        <v>0</v>
      </c>
      <c r="M205" s="236">
        <v>0</v>
      </c>
      <c r="N205" s="236">
        <v>0</v>
      </c>
      <c r="O205" s="237">
        <v>0</v>
      </c>
    </row>
    <row r="206" spans="1:15" ht="23.25" customHeight="1" x14ac:dyDescent="0.2">
      <c r="A206" s="264" t="s">
        <v>187</v>
      </c>
      <c r="B206" s="265"/>
      <c r="C206" s="232" t="s">
        <v>238</v>
      </c>
      <c r="D206" s="232" t="s">
        <v>186</v>
      </c>
      <c r="E206" s="238" t="s">
        <v>959</v>
      </c>
      <c r="F206" s="238" t="s">
        <v>58</v>
      </c>
      <c r="G206" s="234">
        <v>1651163.2</v>
      </c>
      <c r="H206" s="235">
        <v>1651163.2</v>
      </c>
      <c r="I206" s="236">
        <v>0</v>
      </c>
      <c r="J206" s="236">
        <v>0</v>
      </c>
      <c r="K206" s="236">
        <v>0</v>
      </c>
      <c r="L206" s="236">
        <v>0</v>
      </c>
      <c r="M206" s="236">
        <v>0</v>
      </c>
      <c r="N206" s="236">
        <v>0</v>
      </c>
      <c r="O206" s="237">
        <v>0</v>
      </c>
    </row>
    <row r="207" spans="1:15" ht="15" customHeight="1" x14ac:dyDescent="0.2">
      <c r="A207" s="264" t="s">
        <v>260</v>
      </c>
      <c r="B207" s="265"/>
      <c r="C207" s="232" t="s">
        <v>238</v>
      </c>
      <c r="D207" s="232" t="s">
        <v>186</v>
      </c>
      <c r="E207" s="238" t="s">
        <v>795</v>
      </c>
      <c r="F207" s="238"/>
      <c r="G207" s="234">
        <v>0</v>
      </c>
      <c r="H207" s="235">
        <v>0</v>
      </c>
      <c r="I207" s="236">
        <v>0</v>
      </c>
      <c r="J207" s="236">
        <v>3227106</v>
      </c>
      <c r="K207" s="236">
        <v>0</v>
      </c>
      <c r="L207" s="236">
        <v>3227106</v>
      </c>
      <c r="M207" s="236">
        <v>70616</v>
      </c>
      <c r="N207" s="236">
        <v>0</v>
      </c>
      <c r="O207" s="237">
        <v>70616</v>
      </c>
    </row>
    <row r="208" spans="1:15" ht="34.5" customHeight="1" x14ac:dyDescent="0.2">
      <c r="A208" s="264" t="s">
        <v>378</v>
      </c>
      <c r="B208" s="265"/>
      <c r="C208" s="232" t="s">
        <v>238</v>
      </c>
      <c r="D208" s="232" t="s">
        <v>186</v>
      </c>
      <c r="E208" s="238" t="s">
        <v>796</v>
      </c>
      <c r="F208" s="239"/>
      <c r="G208" s="234">
        <v>0</v>
      </c>
      <c r="H208" s="235">
        <v>0</v>
      </c>
      <c r="I208" s="236">
        <v>0</v>
      </c>
      <c r="J208" s="236">
        <v>3227106</v>
      </c>
      <c r="K208" s="236">
        <v>0</v>
      </c>
      <c r="L208" s="236">
        <v>3227106</v>
      </c>
      <c r="M208" s="236">
        <v>70616</v>
      </c>
      <c r="N208" s="236">
        <v>0</v>
      </c>
      <c r="O208" s="237">
        <v>70616</v>
      </c>
    </row>
    <row r="209" spans="1:15" ht="34.5" customHeight="1" x14ac:dyDescent="0.2">
      <c r="A209" s="264" t="s">
        <v>797</v>
      </c>
      <c r="B209" s="265"/>
      <c r="C209" s="232" t="s">
        <v>238</v>
      </c>
      <c r="D209" s="232" t="s">
        <v>186</v>
      </c>
      <c r="E209" s="238" t="s">
        <v>798</v>
      </c>
      <c r="F209" s="239"/>
      <c r="G209" s="234">
        <v>0</v>
      </c>
      <c r="H209" s="235">
        <v>0</v>
      </c>
      <c r="I209" s="236">
        <v>0</v>
      </c>
      <c r="J209" s="236">
        <v>3227106</v>
      </c>
      <c r="K209" s="236">
        <v>0</v>
      </c>
      <c r="L209" s="236">
        <v>3227106</v>
      </c>
      <c r="M209" s="236">
        <v>70616</v>
      </c>
      <c r="N209" s="236">
        <v>0</v>
      </c>
      <c r="O209" s="237">
        <v>70616</v>
      </c>
    </row>
    <row r="210" spans="1:15" ht="23.25" customHeight="1" x14ac:dyDescent="0.2">
      <c r="A210" s="264" t="s">
        <v>273</v>
      </c>
      <c r="B210" s="265"/>
      <c r="C210" s="232" t="s">
        <v>238</v>
      </c>
      <c r="D210" s="232" t="s">
        <v>186</v>
      </c>
      <c r="E210" s="238" t="s">
        <v>798</v>
      </c>
      <c r="F210" s="238" t="s">
        <v>94</v>
      </c>
      <c r="G210" s="234">
        <v>0</v>
      </c>
      <c r="H210" s="235">
        <v>0</v>
      </c>
      <c r="I210" s="236">
        <v>0</v>
      </c>
      <c r="J210" s="236">
        <v>3227106</v>
      </c>
      <c r="K210" s="236">
        <v>0</v>
      </c>
      <c r="L210" s="236">
        <v>3227106</v>
      </c>
      <c r="M210" s="236">
        <v>70616</v>
      </c>
      <c r="N210" s="236">
        <v>0</v>
      </c>
      <c r="O210" s="237">
        <v>70616</v>
      </c>
    </row>
    <row r="211" spans="1:15" ht="23.25" customHeight="1" x14ac:dyDescent="0.2">
      <c r="A211" s="264" t="s">
        <v>187</v>
      </c>
      <c r="B211" s="265"/>
      <c r="C211" s="232" t="s">
        <v>238</v>
      </c>
      <c r="D211" s="232" t="s">
        <v>186</v>
      </c>
      <c r="E211" s="238" t="s">
        <v>798</v>
      </c>
      <c r="F211" s="238" t="s">
        <v>58</v>
      </c>
      <c r="G211" s="234">
        <v>0</v>
      </c>
      <c r="H211" s="235">
        <v>0</v>
      </c>
      <c r="I211" s="236">
        <v>0</v>
      </c>
      <c r="J211" s="236">
        <v>3227106</v>
      </c>
      <c r="K211" s="236">
        <v>0</v>
      </c>
      <c r="L211" s="236">
        <v>3227106</v>
      </c>
      <c r="M211" s="236">
        <v>70616</v>
      </c>
      <c r="N211" s="236">
        <v>0</v>
      </c>
      <c r="O211" s="237">
        <v>70616</v>
      </c>
    </row>
    <row r="212" spans="1:15" ht="23.25" customHeight="1" x14ac:dyDescent="0.2">
      <c r="A212" s="264" t="s">
        <v>930</v>
      </c>
      <c r="B212" s="265"/>
      <c r="C212" s="232" t="s">
        <v>238</v>
      </c>
      <c r="D212" s="232" t="s">
        <v>186</v>
      </c>
      <c r="E212" s="232" t="s">
        <v>319</v>
      </c>
      <c r="F212" s="232"/>
      <c r="G212" s="234">
        <v>285757400</v>
      </c>
      <c r="H212" s="235">
        <v>285757400</v>
      </c>
      <c r="I212" s="236">
        <v>0</v>
      </c>
      <c r="J212" s="236">
        <v>285757400</v>
      </c>
      <c r="K212" s="236">
        <v>285757400</v>
      </c>
      <c r="L212" s="236">
        <v>0</v>
      </c>
      <c r="M212" s="236">
        <v>285757400</v>
      </c>
      <c r="N212" s="236">
        <v>285757400</v>
      </c>
      <c r="O212" s="237">
        <v>0</v>
      </c>
    </row>
    <row r="213" spans="1:15" ht="45.75" customHeight="1" x14ac:dyDescent="0.2">
      <c r="A213" s="264" t="s">
        <v>827</v>
      </c>
      <c r="B213" s="265"/>
      <c r="C213" s="232" t="s">
        <v>238</v>
      </c>
      <c r="D213" s="232" t="s">
        <v>186</v>
      </c>
      <c r="E213" s="238" t="s">
        <v>379</v>
      </c>
      <c r="F213" s="238"/>
      <c r="G213" s="234">
        <v>1320000</v>
      </c>
      <c r="H213" s="235">
        <v>1320000</v>
      </c>
      <c r="I213" s="236">
        <v>0</v>
      </c>
      <c r="J213" s="236">
        <v>1320000</v>
      </c>
      <c r="K213" s="236">
        <v>1320000</v>
      </c>
      <c r="L213" s="236">
        <v>0</v>
      </c>
      <c r="M213" s="236">
        <v>1320000</v>
      </c>
      <c r="N213" s="236">
        <v>1320000</v>
      </c>
      <c r="O213" s="237">
        <v>0</v>
      </c>
    </row>
    <row r="214" spans="1:15" ht="45.75" customHeight="1" x14ac:dyDescent="0.2">
      <c r="A214" s="264" t="s">
        <v>1166</v>
      </c>
      <c r="B214" s="265"/>
      <c r="C214" s="232" t="s">
        <v>238</v>
      </c>
      <c r="D214" s="232" t="s">
        <v>186</v>
      </c>
      <c r="E214" s="238" t="s">
        <v>380</v>
      </c>
      <c r="F214" s="239"/>
      <c r="G214" s="234">
        <v>1320000</v>
      </c>
      <c r="H214" s="235">
        <v>1320000</v>
      </c>
      <c r="I214" s="236">
        <v>0</v>
      </c>
      <c r="J214" s="236">
        <v>1320000</v>
      </c>
      <c r="K214" s="236">
        <v>1320000</v>
      </c>
      <c r="L214" s="236">
        <v>0</v>
      </c>
      <c r="M214" s="236">
        <v>1320000</v>
      </c>
      <c r="N214" s="236">
        <v>1320000</v>
      </c>
      <c r="O214" s="237">
        <v>0</v>
      </c>
    </row>
    <row r="215" spans="1:15" ht="79.5" customHeight="1" x14ac:dyDescent="0.2">
      <c r="A215" s="264" t="s">
        <v>1167</v>
      </c>
      <c r="B215" s="265"/>
      <c r="C215" s="232" t="s">
        <v>238</v>
      </c>
      <c r="D215" s="232" t="s">
        <v>186</v>
      </c>
      <c r="E215" s="238" t="s">
        <v>1073</v>
      </c>
      <c r="F215" s="239"/>
      <c r="G215" s="234">
        <v>1320000</v>
      </c>
      <c r="H215" s="235">
        <v>1320000</v>
      </c>
      <c r="I215" s="236">
        <v>0</v>
      </c>
      <c r="J215" s="236">
        <v>1320000</v>
      </c>
      <c r="K215" s="236">
        <v>1320000</v>
      </c>
      <c r="L215" s="236">
        <v>0</v>
      </c>
      <c r="M215" s="236">
        <v>1320000</v>
      </c>
      <c r="N215" s="236">
        <v>1320000</v>
      </c>
      <c r="O215" s="237">
        <v>0</v>
      </c>
    </row>
    <row r="216" spans="1:15" ht="23.25" customHeight="1" x14ac:dyDescent="0.2">
      <c r="A216" s="264" t="s">
        <v>85</v>
      </c>
      <c r="B216" s="265"/>
      <c r="C216" s="232" t="s">
        <v>238</v>
      </c>
      <c r="D216" s="232" t="s">
        <v>186</v>
      </c>
      <c r="E216" s="238" t="s">
        <v>1073</v>
      </c>
      <c r="F216" s="238" t="s">
        <v>84</v>
      </c>
      <c r="G216" s="234">
        <v>1320000</v>
      </c>
      <c r="H216" s="235">
        <v>1320000</v>
      </c>
      <c r="I216" s="236">
        <v>0</v>
      </c>
      <c r="J216" s="236">
        <v>1320000</v>
      </c>
      <c r="K216" s="236">
        <v>1320000</v>
      </c>
      <c r="L216" s="236">
        <v>0</v>
      </c>
      <c r="M216" s="236">
        <v>1320000</v>
      </c>
      <c r="N216" s="236">
        <v>1320000</v>
      </c>
      <c r="O216" s="237">
        <v>0</v>
      </c>
    </row>
    <row r="217" spans="1:15" ht="15" customHeight="1" x14ac:dyDescent="0.2">
      <c r="A217" s="264" t="s">
        <v>49</v>
      </c>
      <c r="B217" s="265"/>
      <c r="C217" s="232" t="s">
        <v>238</v>
      </c>
      <c r="D217" s="232" t="s">
        <v>186</v>
      </c>
      <c r="E217" s="238" t="s">
        <v>1073</v>
      </c>
      <c r="F217" s="238" t="s">
        <v>116</v>
      </c>
      <c r="G217" s="234">
        <v>1320000</v>
      </c>
      <c r="H217" s="235">
        <v>1320000</v>
      </c>
      <c r="I217" s="236">
        <v>0</v>
      </c>
      <c r="J217" s="236">
        <v>1320000</v>
      </c>
      <c r="K217" s="236">
        <v>1320000</v>
      </c>
      <c r="L217" s="236">
        <v>0</v>
      </c>
      <c r="M217" s="236">
        <v>1320000</v>
      </c>
      <c r="N217" s="236">
        <v>1320000</v>
      </c>
      <c r="O217" s="237">
        <v>0</v>
      </c>
    </row>
    <row r="218" spans="1:15" ht="15" customHeight="1" x14ac:dyDescent="0.2">
      <c r="A218" s="264" t="s">
        <v>260</v>
      </c>
      <c r="B218" s="265"/>
      <c r="C218" s="232" t="s">
        <v>238</v>
      </c>
      <c r="D218" s="232" t="s">
        <v>186</v>
      </c>
      <c r="E218" s="238" t="s">
        <v>799</v>
      </c>
      <c r="F218" s="238"/>
      <c r="G218" s="234">
        <v>284437400</v>
      </c>
      <c r="H218" s="235">
        <v>284437400</v>
      </c>
      <c r="I218" s="236">
        <v>0</v>
      </c>
      <c r="J218" s="236">
        <v>284437400</v>
      </c>
      <c r="K218" s="236">
        <v>284437400</v>
      </c>
      <c r="L218" s="236">
        <v>0</v>
      </c>
      <c r="M218" s="236">
        <v>284437400</v>
      </c>
      <c r="N218" s="236">
        <v>284437400</v>
      </c>
      <c r="O218" s="237">
        <v>0</v>
      </c>
    </row>
    <row r="219" spans="1:15" ht="23.25" customHeight="1" x14ac:dyDescent="0.2">
      <c r="A219" s="264" t="s">
        <v>156</v>
      </c>
      <c r="B219" s="265"/>
      <c r="C219" s="232" t="s">
        <v>238</v>
      </c>
      <c r="D219" s="232" t="s">
        <v>186</v>
      </c>
      <c r="E219" s="238" t="s">
        <v>800</v>
      </c>
      <c r="F219" s="239"/>
      <c r="G219" s="234">
        <v>284437400</v>
      </c>
      <c r="H219" s="235">
        <v>284437400</v>
      </c>
      <c r="I219" s="236">
        <v>0</v>
      </c>
      <c r="J219" s="236">
        <v>284437400</v>
      </c>
      <c r="K219" s="236">
        <v>284437400</v>
      </c>
      <c r="L219" s="236">
        <v>0</v>
      </c>
      <c r="M219" s="236">
        <v>284437400</v>
      </c>
      <c r="N219" s="236">
        <v>284437400</v>
      </c>
      <c r="O219" s="237">
        <v>0</v>
      </c>
    </row>
    <row r="220" spans="1:15" ht="34.5" customHeight="1" x14ac:dyDescent="0.2">
      <c r="A220" s="264" t="s">
        <v>381</v>
      </c>
      <c r="B220" s="265"/>
      <c r="C220" s="232" t="s">
        <v>238</v>
      </c>
      <c r="D220" s="232" t="s">
        <v>186</v>
      </c>
      <c r="E220" s="238" t="s">
        <v>801</v>
      </c>
      <c r="F220" s="239"/>
      <c r="G220" s="234">
        <v>284437400</v>
      </c>
      <c r="H220" s="235">
        <v>284437400</v>
      </c>
      <c r="I220" s="236">
        <v>0</v>
      </c>
      <c r="J220" s="236">
        <v>284437400</v>
      </c>
      <c r="K220" s="236">
        <v>284437400</v>
      </c>
      <c r="L220" s="236">
        <v>0</v>
      </c>
      <c r="M220" s="236">
        <v>284437400</v>
      </c>
      <c r="N220" s="236">
        <v>284437400</v>
      </c>
      <c r="O220" s="237">
        <v>0</v>
      </c>
    </row>
    <row r="221" spans="1:15" ht="23.25" customHeight="1" x14ac:dyDescent="0.2">
      <c r="A221" s="264" t="s">
        <v>85</v>
      </c>
      <c r="B221" s="265"/>
      <c r="C221" s="232" t="s">
        <v>238</v>
      </c>
      <c r="D221" s="232" t="s">
        <v>186</v>
      </c>
      <c r="E221" s="238" t="s">
        <v>801</v>
      </c>
      <c r="F221" s="238" t="s">
        <v>84</v>
      </c>
      <c r="G221" s="234">
        <v>284437400</v>
      </c>
      <c r="H221" s="235">
        <v>284437400</v>
      </c>
      <c r="I221" s="236">
        <v>0</v>
      </c>
      <c r="J221" s="236">
        <v>284437400</v>
      </c>
      <c r="K221" s="236">
        <v>284437400</v>
      </c>
      <c r="L221" s="236">
        <v>0</v>
      </c>
      <c r="M221" s="236">
        <v>284437400</v>
      </c>
      <c r="N221" s="236">
        <v>284437400</v>
      </c>
      <c r="O221" s="237">
        <v>0</v>
      </c>
    </row>
    <row r="222" spans="1:15" ht="15" customHeight="1" x14ac:dyDescent="0.2">
      <c r="A222" s="264" t="s">
        <v>49</v>
      </c>
      <c r="B222" s="265"/>
      <c r="C222" s="232" t="s">
        <v>238</v>
      </c>
      <c r="D222" s="232" t="s">
        <v>186</v>
      </c>
      <c r="E222" s="238" t="s">
        <v>801</v>
      </c>
      <c r="F222" s="238" t="s">
        <v>116</v>
      </c>
      <c r="G222" s="234">
        <v>284437400</v>
      </c>
      <c r="H222" s="235">
        <v>284437400</v>
      </c>
      <c r="I222" s="236">
        <v>0</v>
      </c>
      <c r="J222" s="236">
        <v>284437400</v>
      </c>
      <c r="K222" s="236">
        <v>284437400</v>
      </c>
      <c r="L222" s="236">
        <v>0</v>
      </c>
      <c r="M222" s="236">
        <v>284437400</v>
      </c>
      <c r="N222" s="236">
        <v>284437400</v>
      </c>
      <c r="O222" s="237">
        <v>0</v>
      </c>
    </row>
    <row r="223" spans="1:15" ht="23.25" customHeight="1" x14ac:dyDescent="0.2">
      <c r="A223" s="264" t="s">
        <v>999</v>
      </c>
      <c r="B223" s="265"/>
      <c r="C223" s="232" t="s">
        <v>238</v>
      </c>
      <c r="D223" s="232" t="s">
        <v>186</v>
      </c>
      <c r="E223" s="232" t="s">
        <v>382</v>
      </c>
      <c r="F223" s="232"/>
      <c r="G223" s="234">
        <v>39034599.969999999</v>
      </c>
      <c r="H223" s="235">
        <v>39034599.969999999</v>
      </c>
      <c r="I223" s="236">
        <v>0</v>
      </c>
      <c r="J223" s="236">
        <v>38949600</v>
      </c>
      <c r="K223" s="236">
        <v>38949600</v>
      </c>
      <c r="L223" s="236">
        <v>0</v>
      </c>
      <c r="M223" s="236">
        <v>38949600</v>
      </c>
      <c r="N223" s="236">
        <v>38949600</v>
      </c>
      <c r="O223" s="237">
        <v>0</v>
      </c>
    </row>
    <row r="224" spans="1:15" ht="15" customHeight="1" x14ac:dyDescent="0.2">
      <c r="A224" s="264" t="s">
        <v>260</v>
      </c>
      <c r="B224" s="265"/>
      <c r="C224" s="232" t="s">
        <v>238</v>
      </c>
      <c r="D224" s="232" t="s">
        <v>186</v>
      </c>
      <c r="E224" s="238" t="s">
        <v>383</v>
      </c>
      <c r="F224" s="238"/>
      <c r="G224" s="234">
        <v>39034599.969999999</v>
      </c>
      <c r="H224" s="235">
        <v>39034599.969999999</v>
      </c>
      <c r="I224" s="236">
        <v>0</v>
      </c>
      <c r="J224" s="236">
        <v>38949600</v>
      </c>
      <c r="K224" s="236">
        <v>38949600</v>
      </c>
      <c r="L224" s="236">
        <v>0</v>
      </c>
      <c r="M224" s="236">
        <v>38949600</v>
      </c>
      <c r="N224" s="236">
        <v>38949600</v>
      </c>
      <c r="O224" s="237">
        <v>0</v>
      </c>
    </row>
    <row r="225" spans="1:15" ht="23.25" customHeight="1" x14ac:dyDescent="0.2">
      <c r="A225" s="264" t="s">
        <v>156</v>
      </c>
      <c r="B225" s="265"/>
      <c r="C225" s="232" t="s">
        <v>238</v>
      </c>
      <c r="D225" s="232" t="s">
        <v>186</v>
      </c>
      <c r="E225" s="238" t="s">
        <v>384</v>
      </c>
      <c r="F225" s="239"/>
      <c r="G225" s="234">
        <v>39034599.969999999</v>
      </c>
      <c r="H225" s="235">
        <v>39034599.969999999</v>
      </c>
      <c r="I225" s="236">
        <v>0</v>
      </c>
      <c r="J225" s="236">
        <v>38949600</v>
      </c>
      <c r="K225" s="236">
        <v>38949600</v>
      </c>
      <c r="L225" s="236">
        <v>0</v>
      </c>
      <c r="M225" s="236">
        <v>38949600</v>
      </c>
      <c r="N225" s="236">
        <v>38949600</v>
      </c>
      <c r="O225" s="237">
        <v>0</v>
      </c>
    </row>
    <row r="226" spans="1:15" ht="23.25" customHeight="1" x14ac:dyDescent="0.2">
      <c r="A226" s="264" t="s">
        <v>385</v>
      </c>
      <c r="B226" s="265"/>
      <c r="C226" s="232" t="s">
        <v>238</v>
      </c>
      <c r="D226" s="232" t="s">
        <v>186</v>
      </c>
      <c r="E226" s="238" t="s">
        <v>386</v>
      </c>
      <c r="F226" s="239"/>
      <c r="G226" s="234">
        <v>39034599.969999999</v>
      </c>
      <c r="H226" s="235">
        <v>39034599.969999999</v>
      </c>
      <c r="I226" s="236">
        <v>0</v>
      </c>
      <c r="J226" s="236">
        <v>38949600</v>
      </c>
      <c r="K226" s="236">
        <v>38949600</v>
      </c>
      <c r="L226" s="236">
        <v>0</v>
      </c>
      <c r="M226" s="236">
        <v>38949600</v>
      </c>
      <c r="N226" s="236">
        <v>38949600</v>
      </c>
      <c r="O226" s="237">
        <v>0</v>
      </c>
    </row>
    <row r="227" spans="1:15" ht="45.75" customHeight="1" x14ac:dyDescent="0.2">
      <c r="A227" s="264" t="s">
        <v>291</v>
      </c>
      <c r="B227" s="265"/>
      <c r="C227" s="232" t="s">
        <v>238</v>
      </c>
      <c r="D227" s="232" t="s">
        <v>186</v>
      </c>
      <c r="E227" s="238" t="s">
        <v>386</v>
      </c>
      <c r="F227" s="238" t="s">
        <v>195</v>
      </c>
      <c r="G227" s="234">
        <v>36294900</v>
      </c>
      <c r="H227" s="235">
        <v>36294900</v>
      </c>
      <c r="I227" s="236">
        <v>0</v>
      </c>
      <c r="J227" s="236">
        <v>36294900</v>
      </c>
      <c r="K227" s="236">
        <v>36294900</v>
      </c>
      <c r="L227" s="236">
        <v>0</v>
      </c>
      <c r="M227" s="236">
        <v>36294900</v>
      </c>
      <c r="N227" s="236">
        <v>36294900</v>
      </c>
      <c r="O227" s="237">
        <v>0</v>
      </c>
    </row>
    <row r="228" spans="1:15" ht="15" customHeight="1" x14ac:dyDescent="0.2">
      <c r="A228" s="264" t="s">
        <v>248</v>
      </c>
      <c r="B228" s="265"/>
      <c r="C228" s="232" t="s">
        <v>238</v>
      </c>
      <c r="D228" s="232" t="s">
        <v>186</v>
      </c>
      <c r="E228" s="238" t="s">
        <v>386</v>
      </c>
      <c r="F228" s="238" t="s">
        <v>249</v>
      </c>
      <c r="G228" s="234">
        <v>36294900</v>
      </c>
      <c r="H228" s="235">
        <v>36294900</v>
      </c>
      <c r="I228" s="236">
        <v>0</v>
      </c>
      <c r="J228" s="236">
        <v>36294900</v>
      </c>
      <c r="K228" s="236">
        <v>36294900</v>
      </c>
      <c r="L228" s="236">
        <v>0</v>
      </c>
      <c r="M228" s="236">
        <v>36294900</v>
      </c>
      <c r="N228" s="236">
        <v>36294900</v>
      </c>
      <c r="O228" s="237">
        <v>0</v>
      </c>
    </row>
    <row r="229" spans="1:15" ht="23.25" customHeight="1" x14ac:dyDescent="0.2">
      <c r="A229" s="264" t="s">
        <v>273</v>
      </c>
      <c r="B229" s="265"/>
      <c r="C229" s="232" t="s">
        <v>238</v>
      </c>
      <c r="D229" s="232" t="s">
        <v>186</v>
      </c>
      <c r="E229" s="238" t="s">
        <v>386</v>
      </c>
      <c r="F229" s="238" t="s">
        <v>94</v>
      </c>
      <c r="G229" s="234">
        <v>2246699.9700000002</v>
      </c>
      <c r="H229" s="235">
        <v>2246699.9700000002</v>
      </c>
      <c r="I229" s="236">
        <v>0</v>
      </c>
      <c r="J229" s="236">
        <v>2246700</v>
      </c>
      <c r="K229" s="236">
        <v>2246700</v>
      </c>
      <c r="L229" s="236">
        <v>0</v>
      </c>
      <c r="M229" s="236">
        <v>2246700</v>
      </c>
      <c r="N229" s="236">
        <v>2246700</v>
      </c>
      <c r="O229" s="237">
        <v>0</v>
      </c>
    </row>
    <row r="230" spans="1:15" ht="23.25" customHeight="1" x14ac:dyDescent="0.2">
      <c r="A230" s="264" t="s">
        <v>187</v>
      </c>
      <c r="B230" s="265"/>
      <c r="C230" s="232" t="s">
        <v>238</v>
      </c>
      <c r="D230" s="232" t="s">
        <v>186</v>
      </c>
      <c r="E230" s="238" t="s">
        <v>386</v>
      </c>
      <c r="F230" s="238" t="s">
        <v>58</v>
      </c>
      <c r="G230" s="234">
        <v>2246699.9700000002</v>
      </c>
      <c r="H230" s="235">
        <v>2246699.9700000002</v>
      </c>
      <c r="I230" s="236">
        <v>0</v>
      </c>
      <c r="J230" s="236">
        <v>2246700</v>
      </c>
      <c r="K230" s="236">
        <v>2246700</v>
      </c>
      <c r="L230" s="236">
        <v>0</v>
      </c>
      <c r="M230" s="236">
        <v>2246700</v>
      </c>
      <c r="N230" s="236">
        <v>2246700</v>
      </c>
      <c r="O230" s="237">
        <v>0</v>
      </c>
    </row>
    <row r="231" spans="1:15" ht="15" customHeight="1" x14ac:dyDescent="0.2">
      <c r="A231" s="264" t="s">
        <v>200</v>
      </c>
      <c r="B231" s="265"/>
      <c r="C231" s="232" t="s">
        <v>238</v>
      </c>
      <c r="D231" s="232" t="s">
        <v>186</v>
      </c>
      <c r="E231" s="238" t="s">
        <v>386</v>
      </c>
      <c r="F231" s="238" t="s">
        <v>201</v>
      </c>
      <c r="G231" s="234">
        <v>493000</v>
      </c>
      <c r="H231" s="235">
        <v>493000</v>
      </c>
      <c r="I231" s="236">
        <v>0</v>
      </c>
      <c r="J231" s="236">
        <v>408000</v>
      </c>
      <c r="K231" s="236">
        <v>408000</v>
      </c>
      <c r="L231" s="236">
        <v>0</v>
      </c>
      <c r="M231" s="236">
        <v>408000</v>
      </c>
      <c r="N231" s="236">
        <v>408000</v>
      </c>
      <c r="O231" s="237">
        <v>0</v>
      </c>
    </row>
    <row r="232" spans="1:15" ht="15" customHeight="1" x14ac:dyDescent="0.2">
      <c r="A232" s="264" t="s">
        <v>73</v>
      </c>
      <c r="B232" s="265"/>
      <c r="C232" s="232" t="s">
        <v>238</v>
      </c>
      <c r="D232" s="232" t="s">
        <v>186</v>
      </c>
      <c r="E232" s="238" t="s">
        <v>386</v>
      </c>
      <c r="F232" s="238" t="s">
        <v>74</v>
      </c>
      <c r="G232" s="234">
        <v>493000</v>
      </c>
      <c r="H232" s="235">
        <v>493000</v>
      </c>
      <c r="I232" s="236">
        <v>0</v>
      </c>
      <c r="J232" s="236">
        <v>408000</v>
      </c>
      <c r="K232" s="236">
        <v>408000</v>
      </c>
      <c r="L232" s="236">
        <v>0</v>
      </c>
      <c r="M232" s="236">
        <v>408000</v>
      </c>
      <c r="N232" s="236">
        <v>408000</v>
      </c>
      <c r="O232" s="237">
        <v>0</v>
      </c>
    </row>
    <row r="233" spans="1:15" ht="15" customHeight="1" x14ac:dyDescent="0.2">
      <c r="A233" s="264" t="s">
        <v>335</v>
      </c>
      <c r="B233" s="265"/>
      <c r="C233" s="232" t="s">
        <v>238</v>
      </c>
      <c r="D233" s="232" t="s">
        <v>186</v>
      </c>
      <c r="E233" s="232" t="s">
        <v>336</v>
      </c>
      <c r="F233" s="232"/>
      <c r="G233" s="234">
        <v>161891684.72</v>
      </c>
      <c r="H233" s="235">
        <v>161891684.72</v>
      </c>
      <c r="I233" s="236">
        <v>0</v>
      </c>
      <c r="J233" s="236">
        <v>399844166.51999998</v>
      </c>
      <c r="K233" s="236">
        <v>399844166.51999998</v>
      </c>
      <c r="L233" s="236">
        <v>0</v>
      </c>
      <c r="M233" s="236">
        <v>441107469.88999999</v>
      </c>
      <c r="N233" s="236">
        <v>441107469.88999999</v>
      </c>
      <c r="O233" s="237">
        <v>0</v>
      </c>
    </row>
    <row r="234" spans="1:15" ht="15" customHeight="1" x14ac:dyDescent="0.2">
      <c r="A234" s="264" t="s">
        <v>387</v>
      </c>
      <c r="B234" s="265"/>
      <c r="C234" s="232" t="s">
        <v>238</v>
      </c>
      <c r="D234" s="232" t="s">
        <v>186</v>
      </c>
      <c r="E234" s="238" t="s">
        <v>388</v>
      </c>
      <c r="F234" s="239"/>
      <c r="G234" s="234">
        <v>3375333.38</v>
      </c>
      <c r="H234" s="235">
        <v>3375333.38</v>
      </c>
      <c r="I234" s="236">
        <v>0</v>
      </c>
      <c r="J234" s="236">
        <v>3350000</v>
      </c>
      <c r="K234" s="236">
        <v>3350000</v>
      </c>
      <c r="L234" s="236">
        <v>0</v>
      </c>
      <c r="M234" s="236">
        <v>3350000</v>
      </c>
      <c r="N234" s="236">
        <v>3350000</v>
      </c>
      <c r="O234" s="237">
        <v>0</v>
      </c>
    </row>
    <row r="235" spans="1:15" ht="15" customHeight="1" x14ac:dyDescent="0.2">
      <c r="A235" s="264" t="s">
        <v>200</v>
      </c>
      <c r="B235" s="265"/>
      <c r="C235" s="232" t="s">
        <v>238</v>
      </c>
      <c r="D235" s="232" t="s">
        <v>186</v>
      </c>
      <c r="E235" s="238" t="s">
        <v>388</v>
      </c>
      <c r="F235" s="238" t="s">
        <v>201</v>
      </c>
      <c r="G235" s="234">
        <v>3375333.38</v>
      </c>
      <c r="H235" s="235">
        <v>3375333.38</v>
      </c>
      <c r="I235" s="236">
        <v>0</v>
      </c>
      <c r="J235" s="236">
        <v>3350000</v>
      </c>
      <c r="K235" s="236">
        <v>3350000</v>
      </c>
      <c r="L235" s="236">
        <v>0</v>
      </c>
      <c r="M235" s="236">
        <v>3350000</v>
      </c>
      <c r="N235" s="236">
        <v>3350000</v>
      </c>
      <c r="O235" s="237">
        <v>0</v>
      </c>
    </row>
    <row r="236" spans="1:15" ht="15" customHeight="1" x14ac:dyDescent="0.2">
      <c r="A236" s="264" t="s">
        <v>351</v>
      </c>
      <c r="B236" s="265"/>
      <c r="C236" s="232" t="s">
        <v>238</v>
      </c>
      <c r="D236" s="232" t="s">
        <v>186</v>
      </c>
      <c r="E236" s="238" t="s">
        <v>388</v>
      </c>
      <c r="F236" s="238" t="s">
        <v>198</v>
      </c>
      <c r="G236" s="234">
        <v>3375333.38</v>
      </c>
      <c r="H236" s="235">
        <v>3375333.38</v>
      </c>
      <c r="I236" s="236">
        <v>0</v>
      </c>
      <c r="J236" s="236">
        <v>3350000</v>
      </c>
      <c r="K236" s="236">
        <v>3350000</v>
      </c>
      <c r="L236" s="236">
        <v>0</v>
      </c>
      <c r="M236" s="236">
        <v>3350000</v>
      </c>
      <c r="N236" s="236">
        <v>3350000</v>
      </c>
      <c r="O236" s="237">
        <v>0</v>
      </c>
    </row>
    <row r="237" spans="1:15" ht="34.5" customHeight="1" x14ac:dyDescent="0.2">
      <c r="A237" s="264" t="s">
        <v>802</v>
      </c>
      <c r="B237" s="265"/>
      <c r="C237" s="232" t="s">
        <v>238</v>
      </c>
      <c r="D237" s="232" t="s">
        <v>186</v>
      </c>
      <c r="E237" s="238" t="s">
        <v>803</v>
      </c>
      <c r="F237" s="239"/>
      <c r="G237" s="234">
        <v>15316351.34</v>
      </c>
      <c r="H237" s="235">
        <v>15316351.34</v>
      </c>
      <c r="I237" s="236">
        <v>0</v>
      </c>
      <c r="J237" s="236">
        <v>190311866.52000001</v>
      </c>
      <c r="K237" s="236">
        <v>190311866.52000001</v>
      </c>
      <c r="L237" s="236">
        <v>0</v>
      </c>
      <c r="M237" s="236">
        <v>437757469.88999999</v>
      </c>
      <c r="N237" s="236">
        <v>437757469.88999999</v>
      </c>
      <c r="O237" s="237">
        <v>0</v>
      </c>
    </row>
    <row r="238" spans="1:15" ht="15" customHeight="1" x14ac:dyDescent="0.2">
      <c r="A238" s="264" t="s">
        <v>200</v>
      </c>
      <c r="B238" s="265"/>
      <c r="C238" s="232" t="s">
        <v>238</v>
      </c>
      <c r="D238" s="232" t="s">
        <v>186</v>
      </c>
      <c r="E238" s="238" t="s">
        <v>803</v>
      </c>
      <c r="F238" s="238" t="s">
        <v>201</v>
      </c>
      <c r="G238" s="234">
        <v>15316351.34</v>
      </c>
      <c r="H238" s="235">
        <v>15316351.34</v>
      </c>
      <c r="I238" s="236">
        <v>0</v>
      </c>
      <c r="J238" s="236">
        <v>190311866.52000001</v>
      </c>
      <c r="K238" s="236">
        <v>190311866.52000001</v>
      </c>
      <c r="L238" s="236">
        <v>0</v>
      </c>
      <c r="M238" s="236">
        <v>437757469.88999999</v>
      </c>
      <c r="N238" s="236">
        <v>437757469.88999999</v>
      </c>
      <c r="O238" s="237">
        <v>0</v>
      </c>
    </row>
    <row r="239" spans="1:15" ht="15" customHeight="1" x14ac:dyDescent="0.2">
      <c r="A239" s="264" t="s">
        <v>190</v>
      </c>
      <c r="B239" s="265"/>
      <c r="C239" s="232" t="s">
        <v>238</v>
      </c>
      <c r="D239" s="232" t="s">
        <v>186</v>
      </c>
      <c r="E239" s="238" t="s">
        <v>803</v>
      </c>
      <c r="F239" s="238" t="s">
        <v>191</v>
      </c>
      <c r="G239" s="234">
        <v>15316351.34</v>
      </c>
      <c r="H239" s="235">
        <v>15316351.34</v>
      </c>
      <c r="I239" s="236">
        <v>0</v>
      </c>
      <c r="J239" s="236">
        <v>190311866.52000001</v>
      </c>
      <c r="K239" s="236">
        <v>190311866.52000001</v>
      </c>
      <c r="L239" s="236">
        <v>0</v>
      </c>
      <c r="M239" s="236">
        <v>437757469.88999999</v>
      </c>
      <c r="N239" s="236">
        <v>437757469.88999999</v>
      </c>
      <c r="O239" s="237">
        <v>0</v>
      </c>
    </row>
    <row r="240" spans="1:15" ht="23.25" customHeight="1" x14ac:dyDescent="0.2">
      <c r="A240" s="264" t="s">
        <v>733</v>
      </c>
      <c r="B240" s="265"/>
      <c r="C240" s="232" t="s">
        <v>238</v>
      </c>
      <c r="D240" s="232" t="s">
        <v>186</v>
      </c>
      <c r="E240" s="238" t="s">
        <v>734</v>
      </c>
      <c r="F240" s="239"/>
      <c r="G240" s="234">
        <v>143200000</v>
      </c>
      <c r="H240" s="235">
        <v>143200000</v>
      </c>
      <c r="I240" s="236">
        <v>0</v>
      </c>
      <c r="J240" s="236">
        <v>206182300</v>
      </c>
      <c r="K240" s="236">
        <v>206182300</v>
      </c>
      <c r="L240" s="236">
        <v>0</v>
      </c>
      <c r="M240" s="236">
        <v>0</v>
      </c>
      <c r="N240" s="236">
        <v>0</v>
      </c>
      <c r="O240" s="237">
        <v>0</v>
      </c>
    </row>
    <row r="241" spans="1:15" ht="15" customHeight="1" x14ac:dyDescent="0.2">
      <c r="A241" s="264" t="s">
        <v>200</v>
      </c>
      <c r="B241" s="265"/>
      <c r="C241" s="232" t="s">
        <v>238</v>
      </c>
      <c r="D241" s="232" t="s">
        <v>186</v>
      </c>
      <c r="E241" s="238" t="s">
        <v>734</v>
      </c>
      <c r="F241" s="238" t="s">
        <v>201</v>
      </c>
      <c r="G241" s="234">
        <v>143200000</v>
      </c>
      <c r="H241" s="235">
        <v>143200000</v>
      </c>
      <c r="I241" s="236">
        <v>0</v>
      </c>
      <c r="J241" s="236">
        <v>206182300</v>
      </c>
      <c r="K241" s="236">
        <v>206182300</v>
      </c>
      <c r="L241" s="236">
        <v>0</v>
      </c>
      <c r="M241" s="236">
        <v>0</v>
      </c>
      <c r="N241" s="236">
        <v>0</v>
      </c>
      <c r="O241" s="237">
        <v>0</v>
      </c>
    </row>
    <row r="242" spans="1:15" ht="34.5" customHeight="1" x14ac:dyDescent="0.2">
      <c r="A242" s="264" t="s">
        <v>357</v>
      </c>
      <c r="B242" s="265"/>
      <c r="C242" s="232" t="s">
        <v>238</v>
      </c>
      <c r="D242" s="232" t="s">
        <v>186</v>
      </c>
      <c r="E242" s="238" t="s">
        <v>734</v>
      </c>
      <c r="F242" s="238" t="s">
        <v>68</v>
      </c>
      <c r="G242" s="234">
        <v>143200000</v>
      </c>
      <c r="H242" s="235">
        <v>143200000</v>
      </c>
      <c r="I242" s="236">
        <v>0</v>
      </c>
      <c r="J242" s="236">
        <v>206182300</v>
      </c>
      <c r="K242" s="236">
        <v>206182300</v>
      </c>
      <c r="L242" s="236">
        <v>0</v>
      </c>
      <c r="M242" s="236">
        <v>0</v>
      </c>
      <c r="N242" s="236">
        <v>0</v>
      </c>
      <c r="O242" s="237">
        <v>0</v>
      </c>
    </row>
    <row r="243" spans="1:15" ht="23.25" customHeight="1" x14ac:dyDescent="0.2">
      <c r="A243" s="283" t="s">
        <v>765</v>
      </c>
      <c r="B243" s="284"/>
      <c r="C243" s="240" t="s">
        <v>65</v>
      </c>
      <c r="D243" s="240"/>
      <c r="E243" s="240"/>
      <c r="F243" s="240"/>
      <c r="G243" s="241">
        <v>107641033</v>
      </c>
      <c r="H243" s="242">
        <v>107641033</v>
      </c>
      <c r="I243" s="243">
        <v>0</v>
      </c>
      <c r="J243" s="243">
        <v>106416033</v>
      </c>
      <c r="K243" s="243">
        <v>106416033</v>
      </c>
      <c r="L243" s="243">
        <v>0</v>
      </c>
      <c r="M243" s="243">
        <v>106356033</v>
      </c>
      <c r="N243" s="243">
        <v>106356033</v>
      </c>
      <c r="O243" s="244">
        <v>0</v>
      </c>
    </row>
    <row r="244" spans="1:15" ht="15" customHeight="1" x14ac:dyDescent="0.2">
      <c r="A244" s="264" t="s">
        <v>662</v>
      </c>
      <c r="B244" s="265"/>
      <c r="C244" s="232" t="s">
        <v>65</v>
      </c>
      <c r="D244" s="232" t="s">
        <v>64</v>
      </c>
      <c r="E244" s="233"/>
      <c r="F244" s="233"/>
      <c r="G244" s="234">
        <v>5200000</v>
      </c>
      <c r="H244" s="235">
        <v>5200000</v>
      </c>
      <c r="I244" s="236">
        <v>0</v>
      </c>
      <c r="J244" s="236">
        <v>5200000</v>
      </c>
      <c r="K244" s="236">
        <v>5200000</v>
      </c>
      <c r="L244" s="236">
        <v>0</v>
      </c>
      <c r="M244" s="236">
        <v>5200000</v>
      </c>
      <c r="N244" s="236">
        <v>5200000</v>
      </c>
      <c r="O244" s="237">
        <v>0</v>
      </c>
    </row>
    <row r="245" spans="1:15" ht="23.25" customHeight="1" x14ac:dyDescent="0.2">
      <c r="A245" s="264" t="s">
        <v>932</v>
      </c>
      <c r="B245" s="265"/>
      <c r="C245" s="232" t="s">
        <v>65</v>
      </c>
      <c r="D245" s="232" t="s">
        <v>64</v>
      </c>
      <c r="E245" s="232" t="s">
        <v>389</v>
      </c>
      <c r="F245" s="232"/>
      <c r="G245" s="234">
        <v>5200000</v>
      </c>
      <c r="H245" s="235">
        <v>5200000</v>
      </c>
      <c r="I245" s="236">
        <v>0</v>
      </c>
      <c r="J245" s="236">
        <v>5200000</v>
      </c>
      <c r="K245" s="236">
        <v>5200000</v>
      </c>
      <c r="L245" s="236">
        <v>0</v>
      </c>
      <c r="M245" s="236">
        <v>5200000</v>
      </c>
      <c r="N245" s="236">
        <v>5200000</v>
      </c>
      <c r="O245" s="237">
        <v>0</v>
      </c>
    </row>
    <row r="246" spans="1:15" ht="34.5" customHeight="1" x14ac:dyDescent="0.2">
      <c r="A246" s="264" t="s">
        <v>651</v>
      </c>
      <c r="B246" s="265"/>
      <c r="C246" s="232" t="s">
        <v>65</v>
      </c>
      <c r="D246" s="232" t="s">
        <v>64</v>
      </c>
      <c r="E246" s="238" t="s">
        <v>393</v>
      </c>
      <c r="F246" s="238"/>
      <c r="G246" s="234">
        <v>5200000</v>
      </c>
      <c r="H246" s="235">
        <v>5200000</v>
      </c>
      <c r="I246" s="236">
        <v>0</v>
      </c>
      <c r="J246" s="236">
        <v>5200000</v>
      </c>
      <c r="K246" s="236">
        <v>5200000</v>
      </c>
      <c r="L246" s="236">
        <v>0</v>
      </c>
      <c r="M246" s="236">
        <v>5200000</v>
      </c>
      <c r="N246" s="236">
        <v>5200000</v>
      </c>
      <c r="O246" s="237">
        <v>0</v>
      </c>
    </row>
    <row r="247" spans="1:15" ht="79.5" customHeight="1" x14ac:dyDescent="0.2">
      <c r="A247" s="264" t="s">
        <v>804</v>
      </c>
      <c r="B247" s="265"/>
      <c r="C247" s="232" t="s">
        <v>65</v>
      </c>
      <c r="D247" s="232" t="s">
        <v>64</v>
      </c>
      <c r="E247" s="238" t="s">
        <v>394</v>
      </c>
      <c r="F247" s="239"/>
      <c r="G247" s="234">
        <v>3200000</v>
      </c>
      <c r="H247" s="235">
        <v>3200000</v>
      </c>
      <c r="I247" s="236">
        <v>0</v>
      </c>
      <c r="J247" s="236">
        <v>3200000</v>
      </c>
      <c r="K247" s="236">
        <v>3200000</v>
      </c>
      <c r="L247" s="236">
        <v>0</v>
      </c>
      <c r="M247" s="236">
        <v>3200000</v>
      </c>
      <c r="N247" s="236">
        <v>3200000</v>
      </c>
      <c r="O247" s="237">
        <v>0</v>
      </c>
    </row>
    <row r="248" spans="1:15" ht="34.5" customHeight="1" x14ac:dyDescent="0.2">
      <c r="A248" s="264" t="s">
        <v>395</v>
      </c>
      <c r="B248" s="265"/>
      <c r="C248" s="232" t="s">
        <v>65</v>
      </c>
      <c r="D248" s="232" t="s">
        <v>64</v>
      </c>
      <c r="E248" s="238" t="s">
        <v>396</v>
      </c>
      <c r="F248" s="239"/>
      <c r="G248" s="234">
        <v>3200000</v>
      </c>
      <c r="H248" s="235">
        <v>3200000</v>
      </c>
      <c r="I248" s="236">
        <v>0</v>
      </c>
      <c r="J248" s="236">
        <v>3200000</v>
      </c>
      <c r="K248" s="236">
        <v>3200000</v>
      </c>
      <c r="L248" s="236">
        <v>0</v>
      </c>
      <c r="M248" s="236">
        <v>3200000</v>
      </c>
      <c r="N248" s="236">
        <v>3200000</v>
      </c>
      <c r="O248" s="237">
        <v>0</v>
      </c>
    </row>
    <row r="249" spans="1:15" ht="23.25" customHeight="1" x14ac:dyDescent="0.2">
      <c r="A249" s="264" t="s">
        <v>273</v>
      </c>
      <c r="B249" s="265"/>
      <c r="C249" s="232" t="s">
        <v>65</v>
      </c>
      <c r="D249" s="232" t="s">
        <v>64</v>
      </c>
      <c r="E249" s="238" t="s">
        <v>396</v>
      </c>
      <c r="F249" s="238" t="s">
        <v>94</v>
      </c>
      <c r="G249" s="234">
        <v>3200000</v>
      </c>
      <c r="H249" s="235">
        <v>3200000</v>
      </c>
      <c r="I249" s="236">
        <v>0</v>
      </c>
      <c r="J249" s="236">
        <v>3200000</v>
      </c>
      <c r="K249" s="236">
        <v>3200000</v>
      </c>
      <c r="L249" s="236">
        <v>0</v>
      </c>
      <c r="M249" s="236">
        <v>3200000</v>
      </c>
      <c r="N249" s="236">
        <v>3200000</v>
      </c>
      <c r="O249" s="237">
        <v>0</v>
      </c>
    </row>
    <row r="250" spans="1:15" ht="23.25" customHeight="1" x14ac:dyDescent="0.2">
      <c r="A250" s="264" t="s">
        <v>187</v>
      </c>
      <c r="B250" s="265"/>
      <c r="C250" s="232" t="s">
        <v>65</v>
      </c>
      <c r="D250" s="232" t="s">
        <v>64</v>
      </c>
      <c r="E250" s="238" t="s">
        <v>396</v>
      </c>
      <c r="F250" s="238" t="s">
        <v>58</v>
      </c>
      <c r="G250" s="234">
        <v>3200000</v>
      </c>
      <c r="H250" s="235">
        <v>3200000</v>
      </c>
      <c r="I250" s="236">
        <v>0</v>
      </c>
      <c r="J250" s="236">
        <v>3200000</v>
      </c>
      <c r="K250" s="236">
        <v>3200000</v>
      </c>
      <c r="L250" s="236">
        <v>0</v>
      </c>
      <c r="M250" s="236">
        <v>3200000</v>
      </c>
      <c r="N250" s="236">
        <v>3200000</v>
      </c>
      <c r="O250" s="237">
        <v>0</v>
      </c>
    </row>
    <row r="251" spans="1:15" ht="45.75" customHeight="1" x14ac:dyDescent="0.2">
      <c r="A251" s="264" t="s">
        <v>805</v>
      </c>
      <c r="B251" s="265"/>
      <c r="C251" s="232" t="s">
        <v>65</v>
      </c>
      <c r="D251" s="232" t="s">
        <v>64</v>
      </c>
      <c r="E251" s="238" t="s">
        <v>806</v>
      </c>
      <c r="F251" s="239"/>
      <c r="G251" s="234">
        <v>1000000</v>
      </c>
      <c r="H251" s="235">
        <v>1000000</v>
      </c>
      <c r="I251" s="236">
        <v>0</v>
      </c>
      <c r="J251" s="236">
        <v>1000000</v>
      </c>
      <c r="K251" s="236">
        <v>1000000</v>
      </c>
      <c r="L251" s="236">
        <v>0</v>
      </c>
      <c r="M251" s="236">
        <v>1000000</v>
      </c>
      <c r="N251" s="236">
        <v>1000000</v>
      </c>
      <c r="O251" s="237">
        <v>0</v>
      </c>
    </row>
    <row r="252" spans="1:15" ht="34.5" customHeight="1" x14ac:dyDescent="0.2">
      <c r="A252" s="264" t="s">
        <v>399</v>
      </c>
      <c r="B252" s="265"/>
      <c r="C252" s="232" t="s">
        <v>65</v>
      </c>
      <c r="D252" s="232" t="s">
        <v>64</v>
      </c>
      <c r="E252" s="238" t="s">
        <v>807</v>
      </c>
      <c r="F252" s="239"/>
      <c r="G252" s="234">
        <v>1000000</v>
      </c>
      <c r="H252" s="235">
        <v>1000000</v>
      </c>
      <c r="I252" s="236">
        <v>0</v>
      </c>
      <c r="J252" s="236">
        <v>1000000</v>
      </c>
      <c r="K252" s="236">
        <v>1000000</v>
      </c>
      <c r="L252" s="236">
        <v>0</v>
      </c>
      <c r="M252" s="236">
        <v>1000000</v>
      </c>
      <c r="N252" s="236">
        <v>1000000</v>
      </c>
      <c r="O252" s="237">
        <v>0</v>
      </c>
    </row>
    <row r="253" spans="1:15" ht="23.25" customHeight="1" x14ac:dyDescent="0.2">
      <c r="A253" s="264" t="s">
        <v>273</v>
      </c>
      <c r="B253" s="265"/>
      <c r="C253" s="232" t="s">
        <v>65</v>
      </c>
      <c r="D253" s="232" t="s">
        <v>64</v>
      </c>
      <c r="E253" s="238" t="s">
        <v>807</v>
      </c>
      <c r="F253" s="238" t="s">
        <v>94</v>
      </c>
      <c r="G253" s="234">
        <v>1000000</v>
      </c>
      <c r="H253" s="235">
        <v>1000000</v>
      </c>
      <c r="I253" s="236">
        <v>0</v>
      </c>
      <c r="J253" s="236">
        <v>1000000</v>
      </c>
      <c r="K253" s="236">
        <v>1000000</v>
      </c>
      <c r="L253" s="236">
        <v>0</v>
      </c>
      <c r="M253" s="236">
        <v>1000000</v>
      </c>
      <c r="N253" s="236">
        <v>1000000</v>
      </c>
      <c r="O253" s="237">
        <v>0</v>
      </c>
    </row>
    <row r="254" spans="1:15" ht="23.25" customHeight="1" x14ac:dyDescent="0.2">
      <c r="A254" s="264" t="s">
        <v>187</v>
      </c>
      <c r="B254" s="265"/>
      <c r="C254" s="232" t="s">
        <v>65</v>
      </c>
      <c r="D254" s="232" t="s">
        <v>64</v>
      </c>
      <c r="E254" s="238" t="s">
        <v>807</v>
      </c>
      <c r="F254" s="238" t="s">
        <v>58</v>
      </c>
      <c r="G254" s="234">
        <v>1000000</v>
      </c>
      <c r="H254" s="235">
        <v>1000000</v>
      </c>
      <c r="I254" s="236">
        <v>0</v>
      </c>
      <c r="J254" s="236">
        <v>1000000</v>
      </c>
      <c r="K254" s="236">
        <v>1000000</v>
      </c>
      <c r="L254" s="236">
        <v>0</v>
      </c>
      <c r="M254" s="236">
        <v>1000000</v>
      </c>
      <c r="N254" s="236">
        <v>1000000</v>
      </c>
      <c r="O254" s="237">
        <v>0</v>
      </c>
    </row>
    <row r="255" spans="1:15" ht="45.75" customHeight="1" x14ac:dyDescent="0.2">
      <c r="A255" s="264" t="s">
        <v>808</v>
      </c>
      <c r="B255" s="265"/>
      <c r="C255" s="232" t="s">
        <v>65</v>
      </c>
      <c r="D255" s="232" t="s">
        <v>64</v>
      </c>
      <c r="E255" s="238" t="s">
        <v>809</v>
      </c>
      <c r="F255" s="239"/>
      <c r="G255" s="234">
        <v>1000000</v>
      </c>
      <c r="H255" s="235">
        <v>1000000</v>
      </c>
      <c r="I255" s="236">
        <v>0</v>
      </c>
      <c r="J255" s="236">
        <v>1000000</v>
      </c>
      <c r="K255" s="236">
        <v>1000000</v>
      </c>
      <c r="L255" s="236">
        <v>0</v>
      </c>
      <c r="M255" s="236">
        <v>1000000</v>
      </c>
      <c r="N255" s="236">
        <v>1000000</v>
      </c>
      <c r="O255" s="237">
        <v>0</v>
      </c>
    </row>
    <row r="256" spans="1:15" ht="23.25" customHeight="1" x14ac:dyDescent="0.2">
      <c r="A256" s="264" t="s">
        <v>400</v>
      </c>
      <c r="B256" s="265"/>
      <c r="C256" s="232" t="s">
        <v>65</v>
      </c>
      <c r="D256" s="232" t="s">
        <v>64</v>
      </c>
      <c r="E256" s="238" t="s">
        <v>810</v>
      </c>
      <c r="F256" s="239"/>
      <c r="G256" s="234">
        <v>1000000</v>
      </c>
      <c r="H256" s="235">
        <v>1000000</v>
      </c>
      <c r="I256" s="236">
        <v>0</v>
      </c>
      <c r="J256" s="236">
        <v>1000000</v>
      </c>
      <c r="K256" s="236">
        <v>1000000</v>
      </c>
      <c r="L256" s="236">
        <v>0</v>
      </c>
      <c r="M256" s="236">
        <v>1000000</v>
      </c>
      <c r="N256" s="236">
        <v>1000000</v>
      </c>
      <c r="O256" s="237">
        <v>0</v>
      </c>
    </row>
    <row r="257" spans="1:15" ht="23.25" customHeight="1" x14ac:dyDescent="0.2">
      <c r="A257" s="264" t="s">
        <v>273</v>
      </c>
      <c r="B257" s="265"/>
      <c r="C257" s="232" t="s">
        <v>65</v>
      </c>
      <c r="D257" s="232" t="s">
        <v>64</v>
      </c>
      <c r="E257" s="238" t="s">
        <v>810</v>
      </c>
      <c r="F257" s="238" t="s">
        <v>94</v>
      </c>
      <c r="G257" s="234">
        <v>1000000</v>
      </c>
      <c r="H257" s="235">
        <v>1000000</v>
      </c>
      <c r="I257" s="236">
        <v>0</v>
      </c>
      <c r="J257" s="236">
        <v>1000000</v>
      </c>
      <c r="K257" s="236">
        <v>1000000</v>
      </c>
      <c r="L257" s="236">
        <v>0</v>
      </c>
      <c r="M257" s="236">
        <v>1000000</v>
      </c>
      <c r="N257" s="236">
        <v>1000000</v>
      </c>
      <c r="O257" s="237">
        <v>0</v>
      </c>
    </row>
    <row r="258" spans="1:15" ht="23.25" customHeight="1" x14ac:dyDescent="0.2">
      <c r="A258" s="264" t="s">
        <v>187</v>
      </c>
      <c r="B258" s="265"/>
      <c r="C258" s="232" t="s">
        <v>65</v>
      </c>
      <c r="D258" s="232" t="s">
        <v>64</v>
      </c>
      <c r="E258" s="238" t="s">
        <v>810</v>
      </c>
      <c r="F258" s="238" t="s">
        <v>58</v>
      </c>
      <c r="G258" s="234">
        <v>1000000</v>
      </c>
      <c r="H258" s="235">
        <v>1000000</v>
      </c>
      <c r="I258" s="236">
        <v>0</v>
      </c>
      <c r="J258" s="236">
        <v>1000000</v>
      </c>
      <c r="K258" s="236">
        <v>1000000</v>
      </c>
      <c r="L258" s="236">
        <v>0</v>
      </c>
      <c r="M258" s="236">
        <v>1000000</v>
      </c>
      <c r="N258" s="236">
        <v>1000000</v>
      </c>
      <c r="O258" s="237">
        <v>0</v>
      </c>
    </row>
    <row r="259" spans="1:15" ht="23.25" customHeight="1" x14ac:dyDescent="0.2">
      <c r="A259" s="264" t="s">
        <v>759</v>
      </c>
      <c r="B259" s="265"/>
      <c r="C259" s="232" t="s">
        <v>65</v>
      </c>
      <c r="D259" s="232" t="s">
        <v>62</v>
      </c>
      <c r="E259" s="233"/>
      <c r="F259" s="233"/>
      <c r="G259" s="234">
        <v>39628033</v>
      </c>
      <c r="H259" s="235">
        <v>39628033</v>
      </c>
      <c r="I259" s="236">
        <v>0</v>
      </c>
      <c r="J259" s="236">
        <v>39628033</v>
      </c>
      <c r="K259" s="236">
        <v>39628033</v>
      </c>
      <c r="L259" s="236">
        <v>0</v>
      </c>
      <c r="M259" s="236">
        <v>39628033</v>
      </c>
      <c r="N259" s="236">
        <v>39628033</v>
      </c>
      <c r="O259" s="237">
        <v>0</v>
      </c>
    </row>
    <row r="260" spans="1:15" ht="23.25" customHeight="1" x14ac:dyDescent="0.2">
      <c r="A260" s="264" t="s">
        <v>932</v>
      </c>
      <c r="B260" s="265"/>
      <c r="C260" s="232" t="s">
        <v>65</v>
      </c>
      <c r="D260" s="232" t="s">
        <v>62</v>
      </c>
      <c r="E260" s="232" t="s">
        <v>389</v>
      </c>
      <c r="F260" s="232"/>
      <c r="G260" s="234">
        <v>39628033</v>
      </c>
      <c r="H260" s="235">
        <v>39628033</v>
      </c>
      <c r="I260" s="236">
        <v>0</v>
      </c>
      <c r="J260" s="236">
        <v>39628033</v>
      </c>
      <c r="K260" s="236">
        <v>39628033</v>
      </c>
      <c r="L260" s="236">
        <v>0</v>
      </c>
      <c r="M260" s="236">
        <v>39628033</v>
      </c>
      <c r="N260" s="236">
        <v>39628033</v>
      </c>
      <c r="O260" s="237">
        <v>0</v>
      </c>
    </row>
    <row r="261" spans="1:15" ht="23.25" customHeight="1" x14ac:dyDescent="0.2">
      <c r="A261" s="264" t="s">
        <v>1000</v>
      </c>
      <c r="B261" s="265"/>
      <c r="C261" s="232" t="s">
        <v>65</v>
      </c>
      <c r="D261" s="232" t="s">
        <v>62</v>
      </c>
      <c r="E261" s="238" t="s">
        <v>390</v>
      </c>
      <c r="F261" s="238"/>
      <c r="G261" s="234">
        <v>1164900</v>
      </c>
      <c r="H261" s="235">
        <v>1164900</v>
      </c>
      <c r="I261" s="236">
        <v>0</v>
      </c>
      <c r="J261" s="236">
        <v>1164900</v>
      </c>
      <c r="K261" s="236">
        <v>1164900</v>
      </c>
      <c r="L261" s="236">
        <v>0</v>
      </c>
      <c r="M261" s="236">
        <v>1164900</v>
      </c>
      <c r="N261" s="236">
        <v>1164900</v>
      </c>
      <c r="O261" s="237">
        <v>0</v>
      </c>
    </row>
    <row r="262" spans="1:15" ht="23.25" customHeight="1" x14ac:dyDescent="0.2">
      <c r="A262" s="264" t="s">
        <v>1001</v>
      </c>
      <c r="B262" s="265"/>
      <c r="C262" s="232" t="s">
        <v>65</v>
      </c>
      <c r="D262" s="232" t="s">
        <v>62</v>
      </c>
      <c r="E262" s="238" t="s">
        <v>922</v>
      </c>
      <c r="F262" s="239"/>
      <c r="G262" s="234">
        <v>264900</v>
      </c>
      <c r="H262" s="235">
        <v>264900</v>
      </c>
      <c r="I262" s="236">
        <v>0</v>
      </c>
      <c r="J262" s="236">
        <v>264900</v>
      </c>
      <c r="K262" s="236">
        <v>264900</v>
      </c>
      <c r="L262" s="236">
        <v>0</v>
      </c>
      <c r="M262" s="236">
        <v>264900</v>
      </c>
      <c r="N262" s="236">
        <v>264900</v>
      </c>
      <c r="O262" s="237">
        <v>0</v>
      </c>
    </row>
    <row r="263" spans="1:15" ht="15" customHeight="1" x14ac:dyDescent="0.2">
      <c r="A263" s="264" t="s">
        <v>1002</v>
      </c>
      <c r="B263" s="265"/>
      <c r="C263" s="232" t="s">
        <v>65</v>
      </c>
      <c r="D263" s="232" t="s">
        <v>62</v>
      </c>
      <c r="E263" s="238" t="s">
        <v>923</v>
      </c>
      <c r="F263" s="239"/>
      <c r="G263" s="234">
        <v>264900</v>
      </c>
      <c r="H263" s="235">
        <v>264900</v>
      </c>
      <c r="I263" s="236">
        <v>0</v>
      </c>
      <c r="J263" s="236">
        <v>264900</v>
      </c>
      <c r="K263" s="236">
        <v>264900</v>
      </c>
      <c r="L263" s="236">
        <v>0</v>
      </c>
      <c r="M263" s="236">
        <v>264900</v>
      </c>
      <c r="N263" s="236">
        <v>264900</v>
      </c>
      <c r="O263" s="237">
        <v>0</v>
      </c>
    </row>
    <row r="264" spans="1:15" ht="23.25" customHeight="1" x14ac:dyDescent="0.2">
      <c r="A264" s="264" t="s">
        <v>273</v>
      </c>
      <c r="B264" s="265"/>
      <c r="C264" s="232" t="s">
        <v>65</v>
      </c>
      <c r="D264" s="232" t="s">
        <v>62</v>
      </c>
      <c r="E264" s="238" t="s">
        <v>923</v>
      </c>
      <c r="F264" s="238" t="s">
        <v>94</v>
      </c>
      <c r="G264" s="234">
        <v>264900</v>
      </c>
      <c r="H264" s="235">
        <v>264900</v>
      </c>
      <c r="I264" s="236">
        <v>0</v>
      </c>
      <c r="J264" s="236">
        <v>264900</v>
      </c>
      <c r="K264" s="236">
        <v>264900</v>
      </c>
      <c r="L264" s="236">
        <v>0</v>
      </c>
      <c r="M264" s="236">
        <v>264900</v>
      </c>
      <c r="N264" s="236">
        <v>264900</v>
      </c>
      <c r="O264" s="237">
        <v>0</v>
      </c>
    </row>
    <row r="265" spans="1:15" ht="23.25" customHeight="1" x14ac:dyDescent="0.2">
      <c r="A265" s="264" t="s">
        <v>187</v>
      </c>
      <c r="B265" s="265"/>
      <c r="C265" s="232" t="s">
        <v>65</v>
      </c>
      <c r="D265" s="232" t="s">
        <v>62</v>
      </c>
      <c r="E265" s="238" t="s">
        <v>923</v>
      </c>
      <c r="F265" s="238" t="s">
        <v>58</v>
      </c>
      <c r="G265" s="234">
        <v>264900</v>
      </c>
      <c r="H265" s="235">
        <v>264900</v>
      </c>
      <c r="I265" s="236">
        <v>0</v>
      </c>
      <c r="J265" s="236">
        <v>264900</v>
      </c>
      <c r="K265" s="236">
        <v>264900</v>
      </c>
      <c r="L265" s="236">
        <v>0</v>
      </c>
      <c r="M265" s="236">
        <v>264900</v>
      </c>
      <c r="N265" s="236">
        <v>264900</v>
      </c>
      <c r="O265" s="237">
        <v>0</v>
      </c>
    </row>
    <row r="266" spans="1:15" ht="45.75" customHeight="1" x14ac:dyDescent="0.2">
      <c r="A266" s="264" t="s">
        <v>935</v>
      </c>
      <c r="B266" s="265"/>
      <c r="C266" s="232" t="s">
        <v>65</v>
      </c>
      <c r="D266" s="232" t="s">
        <v>62</v>
      </c>
      <c r="E266" s="238" t="s">
        <v>391</v>
      </c>
      <c r="F266" s="239"/>
      <c r="G266" s="234">
        <v>300000</v>
      </c>
      <c r="H266" s="235">
        <v>300000</v>
      </c>
      <c r="I266" s="236">
        <v>0</v>
      </c>
      <c r="J266" s="236">
        <v>300000</v>
      </c>
      <c r="K266" s="236">
        <v>300000</v>
      </c>
      <c r="L266" s="236">
        <v>0</v>
      </c>
      <c r="M266" s="236">
        <v>300000</v>
      </c>
      <c r="N266" s="236">
        <v>300000</v>
      </c>
      <c r="O266" s="237">
        <v>0</v>
      </c>
    </row>
    <row r="267" spans="1:15" ht="34.5" customHeight="1" x14ac:dyDescent="0.2">
      <c r="A267" s="264" t="s">
        <v>1168</v>
      </c>
      <c r="B267" s="265"/>
      <c r="C267" s="232" t="s">
        <v>65</v>
      </c>
      <c r="D267" s="232" t="s">
        <v>62</v>
      </c>
      <c r="E267" s="238" t="s">
        <v>811</v>
      </c>
      <c r="F267" s="239"/>
      <c r="G267" s="234">
        <v>300000</v>
      </c>
      <c r="H267" s="235">
        <v>300000</v>
      </c>
      <c r="I267" s="236">
        <v>0</v>
      </c>
      <c r="J267" s="236">
        <v>300000</v>
      </c>
      <c r="K267" s="236">
        <v>300000</v>
      </c>
      <c r="L267" s="236">
        <v>0</v>
      </c>
      <c r="M267" s="236">
        <v>300000</v>
      </c>
      <c r="N267" s="236">
        <v>300000</v>
      </c>
      <c r="O267" s="237">
        <v>0</v>
      </c>
    </row>
    <row r="268" spans="1:15" ht="23.25" customHeight="1" x14ac:dyDescent="0.2">
      <c r="A268" s="264" t="s">
        <v>273</v>
      </c>
      <c r="B268" s="265"/>
      <c r="C268" s="232" t="s">
        <v>65</v>
      </c>
      <c r="D268" s="232" t="s">
        <v>62</v>
      </c>
      <c r="E268" s="238" t="s">
        <v>811</v>
      </c>
      <c r="F268" s="238" t="s">
        <v>94</v>
      </c>
      <c r="G268" s="234">
        <v>300000</v>
      </c>
      <c r="H268" s="235">
        <v>300000</v>
      </c>
      <c r="I268" s="236">
        <v>0</v>
      </c>
      <c r="J268" s="236">
        <v>300000</v>
      </c>
      <c r="K268" s="236">
        <v>300000</v>
      </c>
      <c r="L268" s="236">
        <v>0</v>
      </c>
      <c r="M268" s="236">
        <v>300000</v>
      </c>
      <c r="N268" s="236">
        <v>300000</v>
      </c>
      <c r="O268" s="237">
        <v>0</v>
      </c>
    </row>
    <row r="269" spans="1:15" ht="23.25" customHeight="1" x14ac:dyDescent="0.2">
      <c r="A269" s="264" t="s">
        <v>187</v>
      </c>
      <c r="B269" s="265"/>
      <c r="C269" s="232" t="s">
        <v>65</v>
      </c>
      <c r="D269" s="232" t="s">
        <v>62</v>
      </c>
      <c r="E269" s="238" t="s">
        <v>811</v>
      </c>
      <c r="F269" s="238" t="s">
        <v>58</v>
      </c>
      <c r="G269" s="234">
        <v>300000</v>
      </c>
      <c r="H269" s="235">
        <v>300000</v>
      </c>
      <c r="I269" s="236">
        <v>0</v>
      </c>
      <c r="J269" s="236">
        <v>300000</v>
      </c>
      <c r="K269" s="236">
        <v>300000</v>
      </c>
      <c r="L269" s="236">
        <v>0</v>
      </c>
      <c r="M269" s="236">
        <v>300000</v>
      </c>
      <c r="N269" s="236">
        <v>300000</v>
      </c>
      <c r="O269" s="237">
        <v>0</v>
      </c>
    </row>
    <row r="270" spans="1:15" ht="57" customHeight="1" x14ac:dyDescent="0.2">
      <c r="A270" s="264" t="s">
        <v>1003</v>
      </c>
      <c r="B270" s="265"/>
      <c r="C270" s="232" t="s">
        <v>65</v>
      </c>
      <c r="D270" s="232" t="s">
        <v>62</v>
      </c>
      <c r="E270" s="238" t="s">
        <v>812</v>
      </c>
      <c r="F270" s="239"/>
      <c r="G270" s="234">
        <v>600000</v>
      </c>
      <c r="H270" s="235">
        <v>600000</v>
      </c>
      <c r="I270" s="236">
        <v>0</v>
      </c>
      <c r="J270" s="236">
        <v>600000</v>
      </c>
      <c r="K270" s="236">
        <v>600000</v>
      </c>
      <c r="L270" s="236">
        <v>0</v>
      </c>
      <c r="M270" s="236">
        <v>600000</v>
      </c>
      <c r="N270" s="236">
        <v>600000</v>
      </c>
      <c r="O270" s="237">
        <v>0</v>
      </c>
    </row>
    <row r="271" spans="1:15" ht="34.5" customHeight="1" x14ac:dyDescent="0.2">
      <c r="A271" s="264" t="s">
        <v>1168</v>
      </c>
      <c r="B271" s="265"/>
      <c r="C271" s="232" t="s">
        <v>65</v>
      </c>
      <c r="D271" s="232" t="s">
        <v>62</v>
      </c>
      <c r="E271" s="238" t="s">
        <v>813</v>
      </c>
      <c r="F271" s="239"/>
      <c r="G271" s="234">
        <v>600000</v>
      </c>
      <c r="H271" s="235">
        <v>600000</v>
      </c>
      <c r="I271" s="236">
        <v>0</v>
      </c>
      <c r="J271" s="236">
        <v>600000</v>
      </c>
      <c r="K271" s="236">
        <v>600000</v>
      </c>
      <c r="L271" s="236">
        <v>0</v>
      </c>
      <c r="M271" s="236">
        <v>600000</v>
      </c>
      <c r="N271" s="236">
        <v>600000</v>
      </c>
      <c r="O271" s="237">
        <v>0</v>
      </c>
    </row>
    <row r="272" spans="1:15" ht="23.25" customHeight="1" x14ac:dyDescent="0.2">
      <c r="A272" s="264" t="s">
        <v>273</v>
      </c>
      <c r="B272" s="265"/>
      <c r="C272" s="232" t="s">
        <v>65</v>
      </c>
      <c r="D272" s="232" t="s">
        <v>62</v>
      </c>
      <c r="E272" s="238" t="s">
        <v>813</v>
      </c>
      <c r="F272" s="238" t="s">
        <v>94</v>
      </c>
      <c r="G272" s="234">
        <v>600000</v>
      </c>
      <c r="H272" s="235">
        <v>600000</v>
      </c>
      <c r="I272" s="236">
        <v>0</v>
      </c>
      <c r="J272" s="236">
        <v>600000</v>
      </c>
      <c r="K272" s="236">
        <v>600000</v>
      </c>
      <c r="L272" s="236">
        <v>0</v>
      </c>
      <c r="M272" s="236">
        <v>600000</v>
      </c>
      <c r="N272" s="236">
        <v>600000</v>
      </c>
      <c r="O272" s="237">
        <v>0</v>
      </c>
    </row>
    <row r="273" spans="1:15" ht="23.25" customHeight="1" x14ac:dyDescent="0.2">
      <c r="A273" s="264" t="s">
        <v>187</v>
      </c>
      <c r="B273" s="265"/>
      <c r="C273" s="232" t="s">
        <v>65</v>
      </c>
      <c r="D273" s="232" t="s">
        <v>62</v>
      </c>
      <c r="E273" s="238" t="s">
        <v>813</v>
      </c>
      <c r="F273" s="238" t="s">
        <v>58</v>
      </c>
      <c r="G273" s="234">
        <v>600000</v>
      </c>
      <c r="H273" s="235">
        <v>600000</v>
      </c>
      <c r="I273" s="236">
        <v>0</v>
      </c>
      <c r="J273" s="236">
        <v>600000</v>
      </c>
      <c r="K273" s="236">
        <v>600000</v>
      </c>
      <c r="L273" s="236">
        <v>0</v>
      </c>
      <c r="M273" s="236">
        <v>600000</v>
      </c>
      <c r="N273" s="236">
        <v>600000</v>
      </c>
      <c r="O273" s="237">
        <v>0</v>
      </c>
    </row>
    <row r="274" spans="1:15" ht="34.5" customHeight="1" x14ac:dyDescent="0.2">
      <c r="A274" s="264" t="s">
        <v>814</v>
      </c>
      <c r="B274" s="265"/>
      <c r="C274" s="232" t="s">
        <v>65</v>
      </c>
      <c r="D274" s="232" t="s">
        <v>62</v>
      </c>
      <c r="E274" s="238" t="s">
        <v>397</v>
      </c>
      <c r="F274" s="238"/>
      <c r="G274" s="234">
        <v>500000</v>
      </c>
      <c r="H274" s="235">
        <v>500000</v>
      </c>
      <c r="I274" s="236">
        <v>0</v>
      </c>
      <c r="J274" s="236">
        <v>500000</v>
      </c>
      <c r="K274" s="236">
        <v>500000</v>
      </c>
      <c r="L274" s="236">
        <v>0</v>
      </c>
      <c r="M274" s="236">
        <v>500000</v>
      </c>
      <c r="N274" s="236">
        <v>500000</v>
      </c>
      <c r="O274" s="237">
        <v>0</v>
      </c>
    </row>
    <row r="275" spans="1:15" ht="34.5" customHeight="1" x14ac:dyDescent="0.2">
      <c r="A275" s="264" t="s">
        <v>815</v>
      </c>
      <c r="B275" s="265"/>
      <c r="C275" s="232" t="s">
        <v>65</v>
      </c>
      <c r="D275" s="232" t="s">
        <v>62</v>
      </c>
      <c r="E275" s="238" t="s">
        <v>398</v>
      </c>
      <c r="F275" s="239"/>
      <c r="G275" s="234">
        <v>500000</v>
      </c>
      <c r="H275" s="235">
        <v>500000</v>
      </c>
      <c r="I275" s="236">
        <v>0</v>
      </c>
      <c r="J275" s="236">
        <v>500000</v>
      </c>
      <c r="K275" s="236">
        <v>500000</v>
      </c>
      <c r="L275" s="236">
        <v>0</v>
      </c>
      <c r="M275" s="236">
        <v>500000</v>
      </c>
      <c r="N275" s="236">
        <v>500000</v>
      </c>
      <c r="O275" s="237">
        <v>0</v>
      </c>
    </row>
    <row r="276" spans="1:15" ht="23.25" customHeight="1" x14ac:dyDescent="0.2">
      <c r="A276" s="264" t="s">
        <v>392</v>
      </c>
      <c r="B276" s="265"/>
      <c r="C276" s="232" t="s">
        <v>65</v>
      </c>
      <c r="D276" s="232" t="s">
        <v>62</v>
      </c>
      <c r="E276" s="238" t="s">
        <v>816</v>
      </c>
      <c r="F276" s="239"/>
      <c r="G276" s="234">
        <v>500000</v>
      </c>
      <c r="H276" s="235">
        <v>500000</v>
      </c>
      <c r="I276" s="236">
        <v>0</v>
      </c>
      <c r="J276" s="236">
        <v>500000</v>
      </c>
      <c r="K276" s="236">
        <v>500000</v>
      </c>
      <c r="L276" s="236">
        <v>0</v>
      </c>
      <c r="M276" s="236">
        <v>500000</v>
      </c>
      <c r="N276" s="236">
        <v>500000</v>
      </c>
      <c r="O276" s="237">
        <v>0</v>
      </c>
    </row>
    <row r="277" spans="1:15" ht="23.25" customHeight="1" x14ac:dyDescent="0.2">
      <c r="A277" s="264" t="s">
        <v>273</v>
      </c>
      <c r="B277" s="265"/>
      <c r="C277" s="232" t="s">
        <v>65</v>
      </c>
      <c r="D277" s="232" t="s">
        <v>62</v>
      </c>
      <c r="E277" s="238" t="s">
        <v>816</v>
      </c>
      <c r="F277" s="238" t="s">
        <v>94</v>
      </c>
      <c r="G277" s="234">
        <v>500000</v>
      </c>
      <c r="H277" s="235">
        <v>500000</v>
      </c>
      <c r="I277" s="236">
        <v>0</v>
      </c>
      <c r="J277" s="236">
        <v>500000</v>
      </c>
      <c r="K277" s="236">
        <v>500000</v>
      </c>
      <c r="L277" s="236">
        <v>0</v>
      </c>
      <c r="M277" s="236">
        <v>500000</v>
      </c>
      <c r="N277" s="236">
        <v>500000</v>
      </c>
      <c r="O277" s="237">
        <v>0</v>
      </c>
    </row>
    <row r="278" spans="1:15" ht="23.25" customHeight="1" x14ac:dyDescent="0.2">
      <c r="A278" s="264" t="s">
        <v>187</v>
      </c>
      <c r="B278" s="265"/>
      <c r="C278" s="232" t="s">
        <v>65</v>
      </c>
      <c r="D278" s="232" t="s">
        <v>62</v>
      </c>
      <c r="E278" s="238" t="s">
        <v>816</v>
      </c>
      <c r="F278" s="238" t="s">
        <v>58</v>
      </c>
      <c r="G278" s="234">
        <v>500000</v>
      </c>
      <c r="H278" s="235">
        <v>500000</v>
      </c>
      <c r="I278" s="236">
        <v>0</v>
      </c>
      <c r="J278" s="236">
        <v>500000</v>
      </c>
      <c r="K278" s="236">
        <v>500000</v>
      </c>
      <c r="L278" s="236">
        <v>0</v>
      </c>
      <c r="M278" s="236">
        <v>500000</v>
      </c>
      <c r="N278" s="236">
        <v>500000</v>
      </c>
      <c r="O278" s="237">
        <v>0</v>
      </c>
    </row>
    <row r="279" spans="1:15" ht="15" customHeight="1" x14ac:dyDescent="0.2">
      <c r="A279" s="264" t="s">
        <v>260</v>
      </c>
      <c r="B279" s="265"/>
      <c r="C279" s="232" t="s">
        <v>65</v>
      </c>
      <c r="D279" s="232" t="s">
        <v>62</v>
      </c>
      <c r="E279" s="238" t="s">
        <v>401</v>
      </c>
      <c r="F279" s="238"/>
      <c r="G279" s="234">
        <v>37963133</v>
      </c>
      <c r="H279" s="235">
        <v>37963133</v>
      </c>
      <c r="I279" s="236">
        <v>0</v>
      </c>
      <c r="J279" s="236">
        <v>37963133</v>
      </c>
      <c r="K279" s="236">
        <v>37963133</v>
      </c>
      <c r="L279" s="236">
        <v>0</v>
      </c>
      <c r="M279" s="236">
        <v>37963133</v>
      </c>
      <c r="N279" s="236">
        <v>37963133</v>
      </c>
      <c r="O279" s="237">
        <v>0</v>
      </c>
    </row>
    <row r="280" spans="1:15" ht="23.25" customHeight="1" x14ac:dyDescent="0.2">
      <c r="A280" s="264" t="s">
        <v>156</v>
      </c>
      <c r="B280" s="265"/>
      <c r="C280" s="232" t="s">
        <v>65</v>
      </c>
      <c r="D280" s="232" t="s">
        <v>62</v>
      </c>
      <c r="E280" s="238" t="s">
        <v>402</v>
      </c>
      <c r="F280" s="239"/>
      <c r="G280" s="234">
        <v>37963133</v>
      </c>
      <c r="H280" s="235">
        <v>37963133</v>
      </c>
      <c r="I280" s="236">
        <v>0</v>
      </c>
      <c r="J280" s="236">
        <v>37963133</v>
      </c>
      <c r="K280" s="236">
        <v>37963133</v>
      </c>
      <c r="L280" s="236">
        <v>0</v>
      </c>
      <c r="M280" s="236">
        <v>37963133</v>
      </c>
      <c r="N280" s="236">
        <v>37963133</v>
      </c>
      <c r="O280" s="237">
        <v>0</v>
      </c>
    </row>
    <row r="281" spans="1:15" ht="23.25" customHeight="1" x14ac:dyDescent="0.2">
      <c r="A281" s="264" t="s">
        <v>403</v>
      </c>
      <c r="B281" s="265"/>
      <c r="C281" s="232" t="s">
        <v>65</v>
      </c>
      <c r="D281" s="232" t="s">
        <v>62</v>
      </c>
      <c r="E281" s="238" t="s">
        <v>404</v>
      </c>
      <c r="F281" s="239"/>
      <c r="G281" s="234">
        <v>37963133</v>
      </c>
      <c r="H281" s="235">
        <v>37963133</v>
      </c>
      <c r="I281" s="236">
        <v>0</v>
      </c>
      <c r="J281" s="236">
        <v>37963133</v>
      </c>
      <c r="K281" s="236">
        <v>37963133</v>
      </c>
      <c r="L281" s="236">
        <v>0</v>
      </c>
      <c r="M281" s="236">
        <v>37963133</v>
      </c>
      <c r="N281" s="236">
        <v>37963133</v>
      </c>
      <c r="O281" s="237">
        <v>0</v>
      </c>
    </row>
    <row r="282" spans="1:15" ht="45.75" customHeight="1" x14ac:dyDescent="0.2">
      <c r="A282" s="264" t="s">
        <v>291</v>
      </c>
      <c r="B282" s="265"/>
      <c r="C282" s="232" t="s">
        <v>65</v>
      </c>
      <c r="D282" s="232" t="s">
        <v>62</v>
      </c>
      <c r="E282" s="238" t="s">
        <v>404</v>
      </c>
      <c r="F282" s="238" t="s">
        <v>195</v>
      </c>
      <c r="G282" s="234">
        <v>37961133</v>
      </c>
      <c r="H282" s="235">
        <v>37961133</v>
      </c>
      <c r="I282" s="236">
        <v>0</v>
      </c>
      <c r="J282" s="236">
        <v>37961133</v>
      </c>
      <c r="K282" s="236">
        <v>37961133</v>
      </c>
      <c r="L282" s="236">
        <v>0</v>
      </c>
      <c r="M282" s="236">
        <v>37961133</v>
      </c>
      <c r="N282" s="236">
        <v>37961133</v>
      </c>
      <c r="O282" s="237">
        <v>0</v>
      </c>
    </row>
    <row r="283" spans="1:15" ht="15" customHeight="1" x14ac:dyDescent="0.2">
      <c r="A283" s="264" t="s">
        <v>248</v>
      </c>
      <c r="B283" s="265"/>
      <c r="C283" s="232" t="s">
        <v>65</v>
      </c>
      <c r="D283" s="232" t="s">
        <v>62</v>
      </c>
      <c r="E283" s="238" t="s">
        <v>404</v>
      </c>
      <c r="F283" s="238" t="s">
        <v>249</v>
      </c>
      <c r="G283" s="234">
        <v>37961133</v>
      </c>
      <c r="H283" s="235">
        <v>37961133</v>
      </c>
      <c r="I283" s="236">
        <v>0</v>
      </c>
      <c r="J283" s="236">
        <v>37961133</v>
      </c>
      <c r="K283" s="236">
        <v>37961133</v>
      </c>
      <c r="L283" s="236">
        <v>0</v>
      </c>
      <c r="M283" s="236">
        <v>37961133</v>
      </c>
      <c r="N283" s="236">
        <v>37961133</v>
      </c>
      <c r="O283" s="237">
        <v>0</v>
      </c>
    </row>
    <row r="284" spans="1:15" ht="15" customHeight="1" x14ac:dyDescent="0.2">
      <c r="A284" s="264" t="s">
        <v>200</v>
      </c>
      <c r="B284" s="265"/>
      <c r="C284" s="232" t="s">
        <v>65</v>
      </c>
      <c r="D284" s="232" t="s">
        <v>62</v>
      </c>
      <c r="E284" s="238" t="s">
        <v>404</v>
      </c>
      <c r="F284" s="238" t="s">
        <v>201</v>
      </c>
      <c r="G284" s="234">
        <v>2000</v>
      </c>
      <c r="H284" s="235">
        <v>2000</v>
      </c>
      <c r="I284" s="236">
        <v>0</v>
      </c>
      <c r="J284" s="236">
        <v>2000</v>
      </c>
      <c r="K284" s="236">
        <v>2000</v>
      </c>
      <c r="L284" s="236">
        <v>0</v>
      </c>
      <c r="M284" s="236">
        <v>2000</v>
      </c>
      <c r="N284" s="236">
        <v>2000</v>
      </c>
      <c r="O284" s="237">
        <v>0</v>
      </c>
    </row>
    <row r="285" spans="1:15" ht="15" customHeight="1" x14ac:dyDescent="0.2">
      <c r="A285" s="264" t="s">
        <v>73</v>
      </c>
      <c r="B285" s="265"/>
      <c r="C285" s="232" t="s">
        <v>65</v>
      </c>
      <c r="D285" s="232" t="s">
        <v>62</v>
      </c>
      <c r="E285" s="238" t="s">
        <v>404</v>
      </c>
      <c r="F285" s="238" t="s">
        <v>74</v>
      </c>
      <c r="G285" s="234">
        <v>2000</v>
      </c>
      <c r="H285" s="235">
        <v>2000</v>
      </c>
      <c r="I285" s="236">
        <v>0</v>
      </c>
      <c r="J285" s="236">
        <v>2000</v>
      </c>
      <c r="K285" s="236">
        <v>2000</v>
      </c>
      <c r="L285" s="236">
        <v>0</v>
      </c>
      <c r="M285" s="236">
        <v>2000</v>
      </c>
      <c r="N285" s="236">
        <v>2000</v>
      </c>
      <c r="O285" s="237">
        <v>0</v>
      </c>
    </row>
    <row r="286" spans="1:15" ht="23.25" customHeight="1" x14ac:dyDescent="0.2">
      <c r="A286" s="264" t="s">
        <v>155</v>
      </c>
      <c r="B286" s="265"/>
      <c r="C286" s="232" t="s">
        <v>65</v>
      </c>
      <c r="D286" s="232" t="s">
        <v>36</v>
      </c>
      <c r="E286" s="233"/>
      <c r="F286" s="233"/>
      <c r="G286" s="234">
        <v>62813000</v>
      </c>
      <c r="H286" s="235">
        <v>62813000</v>
      </c>
      <c r="I286" s="236">
        <v>0</v>
      </c>
      <c r="J286" s="236">
        <v>61588000</v>
      </c>
      <c r="K286" s="236">
        <v>61588000</v>
      </c>
      <c r="L286" s="236">
        <v>0</v>
      </c>
      <c r="M286" s="236">
        <v>61528000</v>
      </c>
      <c r="N286" s="236">
        <v>61528000</v>
      </c>
      <c r="O286" s="237">
        <v>0</v>
      </c>
    </row>
    <row r="287" spans="1:15" ht="23.25" customHeight="1" x14ac:dyDescent="0.2">
      <c r="A287" s="264" t="s">
        <v>932</v>
      </c>
      <c r="B287" s="265"/>
      <c r="C287" s="232" t="s">
        <v>65</v>
      </c>
      <c r="D287" s="232" t="s">
        <v>36</v>
      </c>
      <c r="E287" s="232" t="s">
        <v>389</v>
      </c>
      <c r="F287" s="232"/>
      <c r="G287" s="234">
        <v>62813000</v>
      </c>
      <c r="H287" s="235">
        <v>62813000</v>
      </c>
      <c r="I287" s="236">
        <v>0</v>
      </c>
      <c r="J287" s="236">
        <v>61588000</v>
      </c>
      <c r="K287" s="236">
        <v>61588000</v>
      </c>
      <c r="L287" s="236">
        <v>0</v>
      </c>
      <c r="M287" s="236">
        <v>61528000</v>
      </c>
      <c r="N287" s="236">
        <v>61528000</v>
      </c>
      <c r="O287" s="237">
        <v>0</v>
      </c>
    </row>
    <row r="288" spans="1:15" ht="23.25" customHeight="1" x14ac:dyDescent="0.2">
      <c r="A288" s="264" t="s">
        <v>405</v>
      </c>
      <c r="B288" s="265"/>
      <c r="C288" s="232" t="s">
        <v>65</v>
      </c>
      <c r="D288" s="232" t="s">
        <v>36</v>
      </c>
      <c r="E288" s="238" t="s">
        <v>406</v>
      </c>
      <c r="F288" s="238"/>
      <c r="G288" s="234">
        <v>57690000</v>
      </c>
      <c r="H288" s="235">
        <v>57690000</v>
      </c>
      <c r="I288" s="236">
        <v>0</v>
      </c>
      <c r="J288" s="236">
        <v>57690000</v>
      </c>
      <c r="K288" s="236">
        <v>57690000</v>
      </c>
      <c r="L288" s="236">
        <v>0</v>
      </c>
      <c r="M288" s="236">
        <v>57630000</v>
      </c>
      <c r="N288" s="236">
        <v>57630000</v>
      </c>
      <c r="O288" s="237">
        <v>0</v>
      </c>
    </row>
    <row r="289" spans="1:15" ht="45.75" customHeight="1" x14ac:dyDescent="0.2">
      <c r="A289" s="264" t="s">
        <v>1169</v>
      </c>
      <c r="B289" s="265"/>
      <c r="C289" s="232" t="s">
        <v>65</v>
      </c>
      <c r="D289" s="232" t="s">
        <v>36</v>
      </c>
      <c r="E289" s="238" t="s">
        <v>407</v>
      </c>
      <c r="F289" s="239"/>
      <c r="G289" s="234">
        <v>1880000</v>
      </c>
      <c r="H289" s="235">
        <v>1880000</v>
      </c>
      <c r="I289" s="236">
        <v>0</v>
      </c>
      <c r="J289" s="236">
        <v>1880000</v>
      </c>
      <c r="K289" s="236">
        <v>1880000</v>
      </c>
      <c r="L289" s="236">
        <v>0</v>
      </c>
      <c r="M289" s="236">
        <v>1820000</v>
      </c>
      <c r="N289" s="236">
        <v>1820000</v>
      </c>
      <c r="O289" s="237">
        <v>0</v>
      </c>
    </row>
    <row r="290" spans="1:15" ht="45.75" customHeight="1" x14ac:dyDescent="0.2">
      <c r="A290" s="264" t="s">
        <v>1170</v>
      </c>
      <c r="B290" s="265"/>
      <c r="C290" s="232" t="s">
        <v>65</v>
      </c>
      <c r="D290" s="232" t="s">
        <v>36</v>
      </c>
      <c r="E290" s="238" t="s">
        <v>924</v>
      </c>
      <c r="F290" s="239"/>
      <c r="G290" s="234">
        <v>40000</v>
      </c>
      <c r="H290" s="235">
        <v>40000</v>
      </c>
      <c r="I290" s="236">
        <v>0</v>
      </c>
      <c r="J290" s="236">
        <v>40000</v>
      </c>
      <c r="K290" s="236">
        <v>40000</v>
      </c>
      <c r="L290" s="236">
        <v>0</v>
      </c>
      <c r="M290" s="236">
        <v>40000</v>
      </c>
      <c r="N290" s="236">
        <v>40000</v>
      </c>
      <c r="O290" s="237">
        <v>0</v>
      </c>
    </row>
    <row r="291" spans="1:15" ht="23.25" customHeight="1" x14ac:dyDescent="0.2">
      <c r="A291" s="264" t="s">
        <v>273</v>
      </c>
      <c r="B291" s="265"/>
      <c r="C291" s="232" t="s">
        <v>65</v>
      </c>
      <c r="D291" s="232" t="s">
        <v>36</v>
      </c>
      <c r="E291" s="238" t="s">
        <v>924</v>
      </c>
      <c r="F291" s="238" t="s">
        <v>94</v>
      </c>
      <c r="G291" s="234">
        <v>40000</v>
      </c>
      <c r="H291" s="235">
        <v>40000</v>
      </c>
      <c r="I291" s="236">
        <v>0</v>
      </c>
      <c r="J291" s="236">
        <v>40000</v>
      </c>
      <c r="K291" s="236">
        <v>40000</v>
      </c>
      <c r="L291" s="236">
        <v>0</v>
      </c>
      <c r="M291" s="236">
        <v>40000</v>
      </c>
      <c r="N291" s="236">
        <v>40000</v>
      </c>
      <c r="O291" s="237">
        <v>0</v>
      </c>
    </row>
    <row r="292" spans="1:15" ht="23.25" customHeight="1" x14ac:dyDescent="0.2">
      <c r="A292" s="264" t="s">
        <v>187</v>
      </c>
      <c r="B292" s="265"/>
      <c r="C292" s="232" t="s">
        <v>65</v>
      </c>
      <c r="D292" s="232" t="s">
        <v>36</v>
      </c>
      <c r="E292" s="238" t="s">
        <v>924</v>
      </c>
      <c r="F292" s="238" t="s">
        <v>58</v>
      </c>
      <c r="G292" s="234">
        <v>40000</v>
      </c>
      <c r="H292" s="235">
        <v>40000</v>
      </c>
      <c r="I292" s="236">
        <v>0</v>
      </c>
      <c r="J292" s="236">
        <v>40000</v>
      </c>
      <c r="K292" s="236">
        <v>40000</v>
      </c>
      <c r="L292" s="236">
        <v>0</v>
      </c>
      <c r="M292" s="236">
        <v>40000</v>
      </c>
      <c r="N292" s="236">
        <v>40000</v>
      </c>
      <c r="O292" s="237">
        <v>0</v>
      </c>
    </row>
    <row r="293" spans="1:15" ht="34.5" customHeight="1" x14ac:dyDescent="0.2">
      <c r="A293" s="264" t="s">
        <v>925</v>
      </c>
      <c r="B293" s="265"/>
      <c r="C293" s="232" t="s">
        <v>65</v>
      </c>
      <c r="D293" s="232" t="s">
        <v>36</v>
      </c>
      <c r="E293" s="238" t="s">
        <v>926</v>
      </c>
      <c r="F293" s="239"/>
      <c r="G293" s="234">
        <v>40000</v>
      </c>
      <c r="H293" s="235">
        <v>40000</v>
      </c>
      <c r="I293" s="236">
        <v>0</v>
      </c>
      <c r="J293" s="236">
        <v>40000</v>
      </c>
      <c r="K293" s="236">
        <v>40000</v>
      </c>
      <c r="L293" s="236">
        <v>0</v>
      </c>
      <c r="M293" s="236">
        <v>40000</v>
      </c>
      <c r="N293" s="236">
        <v>40000</v>
      </c>
      <c r="O293" s="237">
        <v>0</v>
      </c>
    </row>
    <row r="294" spans="1:15" ht="23.25" customHeight="1" x14ac:dyDescent="0.2">
      <c r="A294" s="264" t="s">
        <v>273</v>
      </c>
      <c r="B294" s="265"/>
      <c r="C294" s="232" t="s">
        <v>65</v>
      </c>
      <c r="D294" s="232" t="s">
        <v>36</v>
      </c>
      <c r="E294" s="238" t="s">
        <v>926</v>
      </c>
      <c r="F294" s="238" t="s">
        <v>94</v>
      </c>
      <c r="G294" s="234">
        <v>40000</v>
      </c>
      <c r="H294" s="235">
        <v>40000</v>
      </c>
      <c r="I294" s="236">
        <v>0</v>
      </c>
      <c r="J294" s="236">
        <v>40000</v>
      </c>
      <c r="K294" s="236">
        <v>40000</v>
      </c>
      <c r="L294" s="236">
        <v>0</v>
      </c>
      <c r="M294" s="236">
        <v>40000</v>
      </c>
      <c r="N294" s="236">
        <v>40000</v>
      </c>
      <c r="O294" s="237">
        <v>0</v>
      </c>
    </row>
    <row r="295" spans="1:15" ht="23.25" customHeight="1" x14ac:dyDescent="0.2">
      <c r="A295" s="264" t="s">
        <v>187</v>
      </c>
      <c r="B295" s="265"/>
      <c r="C295" s="232" t="s">
        <v>65</v>
      </c>
      <c r="D295" s="232" t="s">
        <v>36</v>
      </c>
      <c r="E295" s="238" t="s">
        <v>926</v>
      </c>
      <c r="F295" s="238" t="s">
        <v>58</v>
      </c>
      <c r="G295" s="234">
        <v>40000</v>
      </c>
      <c r="H295" s="235">
        <v>40000</v>
      </c>
      <c r="I295" s="236">
        <v>0</v>
      </c>
      <c r="J295" s="236">
        <v>40000</v>
      </c>
      <c r="K295" s="236">
        <v>40000</v>
      </c>
      <c r="L295" s="236">
        <v>0</v>
      </c>
      <c r="M295" s="236">
        <v>40000</v>
      </c>
      <c r="N295" s="236">
        <v>40000</v>
      </c>
      <c r="O295" s="237">
        <v>0</v>
      </c>
    </row>
    <row r="296" spans="1:15" ht="79.5" customHeight="1" x14ac:dyDescent="0.2">
      <c r="A296" s="264" t="s">
        <v>933</v>
      </c>
      <c r="B296" s="265"/>
      <c r="C296" s="232" t="s">
        <v>65</v>
      </c>
      <c r="D296" s="232" t="s">
        <v>36</v>
      </c>
      <c r="E296" s="238" t="s">
        <v>408</v>
      </c>
      <c r="F296" s="239"/>
      <c r="G296" s="234">
        <v>1800000</v>
      </c>
      <c r="H296" s="235">
        <v>1800000</v>
      </c>
      <c r="I296" s="236">
        <v>0</v>
      </c>
      <c r="J296" s="236">
        <v>1800000</v>
      </c>
      <c r="K296" s="236">
        <v>1800000</v>
      </c>
      <c r="L296" s="236">
        <v>0</v>
      </c>
      <c r="M296" s="236">
        <v>1740000</v>
      </c>
      <c r="N296" s="236">
        <v>1740000</v>
      </c>
      <c r="O296" s="237">
        <v>0</v>
      </c>
    </row>
    <row r="297" spans="1:15" ht="23.25" customHeight="1" x14ac:dyDescent="0.2">
      <c r="A297" s="264" t="s">
        <v>273</v>
      </c>
      <c r="B297" s="265"/>
      <c r="C297" s="232" t="s">
        <v>65</v>
      </c>
      <c r="D297" s="232" t="s">
        <v>36</v>
      </c>
      <c r="E297" s="238" t="s">
        <v>408</v>
      </c>
      <c r="F297" s="238" t="s">
        <v>94</v>
      </c>
      <c r="G297" s="234">
        <v>1800000</v>
      </c>
      <c r="H297" s="235">
        <v>1800000</v>
      </c>
      <c r="I297" s="236">
        <v>0</v>
      </c>
      <c r="J297" s="236">
        <v>1800000</v>
      </c>
      <c r="K297" s="236">
        <v>1800000</v>
      </c>
      <c r="L297" s="236">
        <v>0</v>
      </c>
      <c r="M297" s="236">
        <v>1740000</v>
      </c>
      <c r="N297" s="236">
        <v>1740000</v>
      </c>
      <c r="O297" s="237">
        <v>0</v>
      </c>
    </row>
    <row r="298" spans="1:15" ht="23.25" customHeight="1" x14ac:dyDescent="0.2">
      <c r="A298" s="264" t="s">
        <v>187</v>
      </c>
      <c r="B298" s="265"/>
      <c r="C298" s="232" t="s">
        <v>65</v>
      </c>
      <c r="D298" s="232" t="s">
        <v>36</v>
      </c>
      <c r="E298" s="238" t="s">
        <v>408</v>
      </c>
      <c r="F298" s="238" t="s">
        <v>58</v>
      </c>
      <c r="G298" s="234">
        <v>1800000</v>
      </c>
      <c r="H298" s="235">
        <v>1800000</v>
      </c>
      <c r="I298" s="236">
        <v>0</v>
      </c>
      <c r="J298" s="236">
        <v>1800000</v>
      </c>
      <c r="K298" s="236">
        <v>1800000</v>
      </c>
      <c r="L298" s="236">
        <v>0</v>
      </c>
      <c r="M298" s="236">
        <v>1740000</v>
      </c>
      <c r="N298" s="236">
        <v>1740000</v>
      </c>
      <c r="O298" s="237">
        <v>0</v>
      </c>
    </row>
    <row r="299" spans="1:15" ht="34.5" customHeight="1" x14ac:dyDescent="0.2">
      <c r="A299" s="264" t="s">
        <v>409</v>
      </c>
      <c r="B299" s="265"/>
      <c r="C299" s="232" t="s">
        <v>65</v>
      </c>
      <c r="D299" s="232" t="s">
        <v>36</v>
      </c>
      <c r="E299" s="238" t="s">
        <v>410</v>
      </c>
      <c r="F299" s="239"/>
      <c r="G299" s="234">
        <v>10000000</v>
      </c>
      <c r="H299" s="235">
        <v>10000000</v>
      </c>
      <c r="I299" s="236">
        <v>0</v>
      </c>
      <c r="J299" s="236">
        <v>10000000</v>
      </c>
      <c r="K299" s="236">
        <v>10000000</v>
      </c>
      <c r="L299" s="236">
        <v>0</v>
      </c>
      <c r="M299" s="236">
        <v>10000000</v>
      </c>
      <c r="N299" s="236">
        <v>10000000</v>
      </c>
      <c r="O299" s="237">
        <v>0</v>
      </c>
    </row>
    <row r="300" spans="1:15" ht="34.5" customHeight="1" x14ac:dyDescent="0.2">
      <c r="A300" s="264" t="s">
        <v>411</v>
      </c>
      <c r="B300" s="265"/>
      <c r="C300" s="232" t="s">
        <v>65</v>
      </c>
      <c r="D300" s="232" t="s">
        <v>36</v>
      </c>
      <c r="E300" s="238" t="s">
        <v>412</v>
      </c>
      <c r="F300" s="239"/>
      <c r="G300" s="234">
        <v>10000000</v>
      </c>
      <c r="H300" s="235">
        <v>10000000</v>
      </c>
      <c r="I300" s="236">
        <v>0</v>
      </c>
      <c r="J300" s="236">
        <v>10000000</v>
      </c>
      <c r="K300" s="236">
        <v>10000000</v>
      </c>
      <c r="L300" s="236">
        <v>0</v>
      </c>
      <c r="M300" s="236">
        <v>10000000</v>
      </c>
      <c r="N300" s="236">
        <v>10000000</v>
      </c>
      <c r="O300" s="237">
        <v>0</v>
      </c>
    </row>
    <row r="301" spans="1:15" ht="45.75" customHeight="1" x14ac:dyDescent="0.2">
      <c r="A301" s="264" t="s">
        <v>291</v>
      </c>
      <c r="B301" s="265"/>
      <c r="C301" s="232" t="s">
        <v>65</v>
      </c>
      <c r="D301" s="232" t="s">
        <v>36</v>
      </c>
      <c r="E301" s="238" t="s">
        <v>412</v>
      </c>
      <c r="F301" s="238" t="s">
        <v>195</v>
      </c>
      <c r="G301" s="234">
        <v>10000000</v>
      </c>
      <c r="H301" s="235">
        <v>10000000</v>
      </c>
      <c r="I301" s="236">
        <v>0</v>
      </c>
      <c r="J301" s="236">
        <v>10000000</v>
      </c>
      <c r="K301" s="236">
        <v>10000000</v>
      </c>
      <c r="L301" s="236">
        <v>0</v>
      </c>
      <c r="M301" s="236">
        <v>10000000</v>
      </c>
      <c r="N301" s="236">
        <v>10000000</v>
      </c>
      <c r="O301" s="237">
        <v>0</v>
      </c>
    </row>
    <row r="302" spans="1:15" ht="23.25" customHeight="1" x14ac:dyDescent="0.2">
      <c r="A302" s="264" t="s">
        <v>89</v>
      </c>
      <c r="B302" s="265"/>
      <c r="C302" s="232" t="s">
        <v>65</v>
      </c>
      <c r="D302" s="232" t="s">
        <v>36</v>
      </c>
      <c r="E302" s="238" t="s">
        <v>412</v>
      </c>
      <c r="F302" s="238" t="s">
        <v>26</v>
      </c>
      <c r="G302" s="234">
        <v>10000000</v>
      </c>
      <c r="H302" s="235">
        <v>10000000</v>
      </c>
      <c r="I302" s="236">
        <v>0</v>
      </c>
      <c r="J302" s="236">
        <v>10000000</v>
      </c>
      <c r="K302" s="236">
        <v>10000000</v>
      </c>
      <c r="L302" s="236">
        <v>0</v>
      </c>
      <c r="M302" s="236">
        <v>10000000</v>
      </c>
      <c r="N302" s="236">
        <v>10000000</v>
      </c>
      <c r="O302" s="237">
        <v>0</v>
      </c>
    </row>
    <row r="303" spans="1:15" ht="34.5" customHeight="1" x14ac:dyDescent="0.2">
      <c r="A303" s="264" t="s">
        <v>817</v>
      </c>
      <c r="B303" s="265"/>
      <c r="C303" s="232" t="s">
        <v>65</v>
      </c>
      <c r="D303" s="232" t="s">
        <v>36</v>
      </c>
      <c r="E303" s="238" t="s">
        <v>413</v>
      </c>
      <c r="F303" s="239"/>
      <c r="G303" s="234">
        <v>80000</v>
      </c>
      <c r="H303" s="235">
        <v>80000</v>
      </c>
      <c r="I303" s="236">
        <v>0</v>
      </c>
      <c r="J303" s="236">
        <v>80000</v>
      </c>
      <c r="K303" s="236">
        <v>80000</v>
      </c>
      <c r="L303" s="236">
        <v>0</v>
      </c>
      <c r="M303" s="236">
        <v>80000</v>
      </c>
      <c r="N303" s="236">
        <v>80000</v>
      </c>
      <c r="O303" s="237">
        <v>0</v>
      </c>
    </row>
    <row r="304" spans="1:15" ht="45.75" customHeight="1" x14ac:dyDescent="0.2">
      <c r="A304" s="264" t="s">
        <v>1170</v>
      </c>
      <c r="B304" s="265"/>
      <c r="C304" s="232" t="s">
        <v>65</v>
      </c>
      <c r="D304" s="232" t="s">
        <v>36</v>
      </c>
      <c r="E304" s="238" t="s">
        <v>927</v>
      </c>
      <c r="F304" s="239"/>
      <c r="G304" s="234">
        <v>60000</v>
      </c>
      <c r="H304" s="235">
        <v>60000</v>
      </c>
      <c r="I304" s="236">
        <v>0</v>
      </c>
      <c r="J304" s="236">
        <v>60000</v>
      </c>
      <c r="K304" s="236">
        <v>60000</v>
      </c>
      <c r="L304" s="236">
        <v>0</v>
      </c>
      <c r="M304" s="236">
        <v>60000</v>
      </c>
      <c r="N304" s="236">
        <v>60000</v>
      </c>
      <c r="O304" s="237">
        <v>0</v>
      </c>
    </row>
    <row r="305" spans="1:15" ht="23.25" customHeight="1" x14ac:dyDescent="0.2">
      <c r="A305" s="264" t="s">
        <v>273</v>
      </c>
      <c r="B305" s="265"/>
      <c r="C305" s="232" t="s">
        <v>65</v>
      </c>
      <c r="D305" s="232" t="s">
        <v>36</v>
      </c>
      <c r="E305" s="238" t="s">
        <v>927</v>
      </c>
      <c r="F305" s="238" t="s">
        <v>94</v>
      </c>
      <c r="G305" s="234">
        <v>60000</v>
      </c>
      <c r="H305" s="235">
        <v>60000</v>
      </c>
      <c r="I305" s="236">
        <v>0</v>
      </c>
      <c r="J305" s="236">
        <v>60000</v>
      </c>
      <c r="K305" s="236">
        <v>60000</v>
      </c>
      <c r="L305" s="236">
        <v>0</v>
      </c>
      <c r="M305" s="236">
        <v>60000</v>
      </c>
      <c r="N305" s="236">
        <v>60000</v>
      </c>
      <c r="O305" s="237">
        <v>0</v>
      </c>
    </row>
    <row r="306" spans="1:15" ht="23.25" customHeight="1" x14ac:dyDescent="0.2">
      <c r="A306" s="264" t="s">
        <v>187</v>
      </c>
      <c r="B306" s="265"/>
      <c r="C306" s="232" t="s">
        <v>65</v>
      </c>
      <c r="D306" s="232" t="s">
        <v>36</v>
      </c>
      <c r="E306" s="238" t="s">
        <v>927</v>
      </c>
      <c r="F306" s="238" t="s">
        <v>58</v>
      </c>
      <c r="G306" s="234">
        <v>60000</v>
      </c>
      <c r="H306" s="235">
        <v>60000</v>
      </c>
      <c r="I306" s="236">
        <v>0</v>
      </c>
      <c r="J306" s="236">
        <v>60000</v>
      </c>
      <c r="K306" s="236">
        <v>60000</v>
      </c>
      <c r="L306" s="236">
        <v>0</v>
      </c>
      <c r="M306" s="236">
        <v>60000</v>
      </c>
      <c r="N306" s="236">
        <v>60000</v>
      </c>
      <c r="O306" s="237">
        <v>0</v>
      </c>
    </row>
    <row r="307" spans="1:15" ht="23.25" customHeight="1" x14ac:dyDescent="0.2">
      <c r="A307" s="264" t="s">
        <v>414</v>
      </c>
      <c r="B307" s="265"/>
      <c r="C307" s="232" t="s">
        <v>65</v>
      </c>
      <c r="D307" s="232" t="s">
        <v>36</v>
      </c>
      <c r="E307" s="238" t="s">
        <v>415</v>
      </c>
      <c r="F307" s="239"/>
      <c r="G307" s="234">
        <v>20000</v>
      </c>
      <c r="H307" s="235">
        <v>20000</v>
      </c>
      <c r="I307" s="236">
        <v>0</v>
      </c>
      <c r="J307" s="236">
        <v>20000</v>
      </c>
      <c r="K307" s="236">
        <v>20000</v>
      </c>
      <c r="L307" s="236">
        <v>0</v>
      </c>
      <c r="M307" s="236">
        <v>20000</v>
      </c>
      <c r="N307" s="236">
        <v>20000</v>
      </c>
      <c r="O307" s="237">
        <v>0</v>
      </c>
    </row>
    <row r="308" spans="1:15" ht="23.25" customHeight="1" x14ac:dyDescent="0.2">
      <c r="A308" s="264" t="s">
        <v>273</v>
      </c>
      <c r="B308" s="265"/>
      <c r="C308" s="232" t="s">
        <v>65</v>
      </c>
      <c r="D308" s="232" t="s">
        <v>36</v>
      </c>
      <c r="E308" s="238" t="s">
        <v>415</v>
      </c>
      <c r="F308" s="238" t="s">
        <v>94</v>
      </c>
      <c r="G308" s="234">
        <v>20000</v>
      </c>
      <c r="H308" s="235">
        <v>20000</v>
      </c>
      <c r="I308" s="236">
        <v>0</v>
      </c>
      <c r="J308" s="236">
        <v>20000</v>
      </c>
      <c r="K308" s="236">
        <v>20000</v>
      </c>
      <c r="L308" s="236">
        <v>0</v>
      </c>
      <c r="M308" s="236">
        <v>20000</v>
      </c>
      <c r="N308" s="236">
        <v>20000</v>
      </c>
      <c r="O308" s="237">
        <v>0</v>
      </c>
    </row>
    <row r="309" spans="1:15" ht="23.25" customHeight="1" x14ac:dyDescent="0.2">
      <c r="A309" s="264" t="s">
        <v>187</v>
      </c>
      <c r="B309" s="265"/>
      <c r="C309" s="232" t="s">
        <v>65</v>
      </c>
      <c r="D309" s="232" t="s">
        <v>36</v>
      </c>
      <c r="E309" s="238" t="s">
        <v>415</v>
      </c>
      <c r="F309" s="238" t="s">
        <v>58</v>
      </c>
      <c r="G309" s="234">
        <v>20000</v>
      </c>
      <c r="H309" s="235">
        <v>20000</v>
      </c>
      <c r="I309" s="236">
        <v>0</v>
      </c>
      <c r="J309" s="236">
        <v>20000</v>
      </c>
      <c r="K309" s="236">
        <v>20000</v>
      </c>
      <c r="L309" s="236">
        <v>0</v>
      </c>
      <c r="M309" s="236">
        <v>20000</v>
      </c>
      <c r="N309" s="236">
        <v>20000</v>
      </c>
      <c r="O309" s="237">
        <v>0</v>
      </c>
    </row>
    <row r="310" spans="1:15" ht="34.5" customHeight="1" x14ac:dyDescent="0.2">
      <c r="A310" s="264" t="s">
        <v>257</v>
      </c>
      <c r="B310" s="265"/>
      <c r="C310" s="232" t="s">
        <v>65</v>
      </c>
      <c r="D310" s="232" t="s">
        <v>36</v>
      </c>
      <c r="E310" s="238" t="s">
        <v>416</v>
      </c>
      <c r="F310" s="239"/>
      <c r="G310" s="234">
        <v>43630000</v>
      </c>
      <c r="H310" s="235">
        <v>43630000</v>
      </c>
      <c r="I310" s="236">
        <v>0</v>
      </c>
      <c r="J310" s="236">
        <v>43630000</v>
      </c>
      <c r="K310" s="236">
        <v>43630000</v>
      </c>
      <c r="L310" s="236">
        <v>0</v>
      </c>
      <c r="M310" s="236">
        <v>43630000</v>
      </c>
      <c r="N310" s="236">
        <v>43630000</v>
      </c>
      <c r="O310" s="237">
        <v>0</v>
      </c>
    </row>
    <row r="311" spans="1:15" ht="23.25" customHeight="1" x14ac:dyDescent="0.2">
      <c r="A311" s="264" t="s">
        <v>417</v>
      </c>
      <c r="B311" s="265"/>
      <c r="C311" s="232" t="s">
        <v>65</v>
      </c>
      <c r="D311" s="232" t="s">
        <v>36</v>
      </c>
      <c r="E311" s="238" t="s">
        <v>418</v>
      </c>
      <c r="F311" s="239"/>
      <c r="G311" s="234">
        <v>43630000</v>
      </c>
      <c r="H311" s="235">
        <v>43630000</v>
      </c>
      <c r="I311" s="236">
        <v>0</v>
      </c>
      <c r="J311" s="236">
        <v>43630000</v>
      </c>
      <c r="K311" s="236">
        <v>43630000</v>
      </c>
      <c r="L311" s="236">
        <v>0</v>
      </c>
      <c r="M311" s="236">
        <v>43630000</v>
      </c>
      <c r="N311" s="236">
        <v>43630000</v>
      </c>
      <c r="O311" s="237">
        <v>0</v>
      </c>
    </row>
    <row r="312" spans="1:15" ht="23.25" customHeight="1" x14ac:dyDescent="0.2">
      <c r="A312" s="264" t="s">
        <v>273</v>
      </c>
      <c r="B312" s="265"/>
      <c r="C312" s="232" t="s">
        <v>65</v>
      </c>
      <c r="D312" s="232" t="s">
        <v>36</v>
      </c>
      <c r="E312" s="238" t="s">
        <v>418</v>
      </c>
      <c r="F312" s="238" t="s">
        <v>94</v>
      </c>
      <c r="G312" s="234">
        <v>43630000</v>
      </c>
      <c r="H312" s="235">
        <v>43630000</v>
      </c>
      <c r="I312" s="236">
        <v>0</v>
      </c>
      <c r="J312" s="236">
        <v>43630000</v>
      </c>
      <c r="K312" s="236">
        <v>43630000</v>
      </c>
      <c r="L312" s="236">
        <v>0</v>
      </c>
      <c r="M312" s="236">
        <v>43630000</v>
      </c>
      <c r="N312" s="236">
        <v>43630000</v>
      </c>
      <c r="O312" s="237">
        <v>0</v>
      </c>
    </row>
    <row r="313" spans="1:15" ht="23.25" customHeight="1" x14ac:dyDescent="0.2">
      <c r="A313" s="264" t="s">
        <v>187</v>
      </c>
      <c r="B313" s="265"/>
      <c r="C313" s="232" t="s">
        <v>65</v>
      </c>
      <c r="D313" s="232" t="s">
        <v>36</v>
      </c>
      <c r="E313" s="238" t="s">
        <v>418</v>
      </c>
      <c r="F313" s="238" t="s">
        <v>58</v>
      </c>
      <c r="G313" s="234">
        <v>43630000</v>
      </c>
      <c r="H313" s="235">
        <v>43630000</v>
      </c>
      <c r="I313" s="236">
        <v>0</v>
      </c>
      <c r="J313" s="236">
        <v>43630000</v>
      </c>
      <c r="K313" s="236">
        <v>43630000</v>
      </c>
      <c r="L313" s="236">
        <v>0</v>
      </c>
      <c r="M313" s="236">
        <v>43630000</v>
      </c>
      <c r="N313" s="236">
        <v>43630000</v>
      </c>
      <c r="O313" s="237">
        <v>0</v>
      </c>
    </row>
    <row r="314" spans="1:15" ht="79.5" customHeight="1" x14ac:dyDescent="0.2">
      <c r="A314" s="264" t="s">
        <v>419</v>
      </c>
      <c r="B314" s="265"/>
      <c r="C314" s="232" t="s">
        <v>65</v>
      </c>
      <c r="D314" s="232" t="s">
        <v>36</v>
      </c>
      <c r="E314" s="238" t="s">
        <v>420</v>
      </c>
      <c r="F314" s="239"/>
      <c r="G314" s="234">
        <v>2100000</v>
      </c>
      <c r="H314" s="235">
        <v>2100000</v>
      </c>
      <c r="I314" s="236">
        <v>0</v>
      </c>
      <c r="J314" s="236">
        <v>2100000</v>
      </c>
      <c r="K314" s="236">
        <v>2100000</v>
      </c>
      <c r="L314" s="236">
        <v>0</v>
      </c>
      <c r="M314" s="236">
        <v>2100000</v>
      </c>
      <c r="N314" s="236">
        <v>2100000</v>
      </c>
      <c r="O314" s="237">
        <v>0</v>
      </c>
    </row>
    <row r="315" spans="1:15" ht="57" customHeight="1" x14ac:dyDescent="0.2">
      <c r="A315" s="264" t="s">
        <v>421</v>
      </c>
      <c r="B315" s="265"/>
      <c r="C315" s="232" t="s">
        <v>65</v>
      </c>
      <c r="D315" s="232" t="s">
        <v>36</v>
      </c>
      <c r="E315" s="238" t="s">
        <v>422</v>
      </c>
      <c r="F315" s="239"/>
      <c r="G315" s="234">
        <v>2100000</v>
      </c>
      <c r="H315" s="235">
        <v>2100000</v>
      </c>
      <c r="I315" s="236">
        <v>0</v>
      </c>
      <c r="J315" s="236">
        <v>2100000</v>
      </c>
      <c r="K315" s="236">
        <v>2100000</v>
      </c>
      <c r="L315" s="236">
        <v>0</v>
      </c>
      <c r="M315" s="236">
        <v>2100000</v>
      </c>
      <c r="N315" s="236">
        <v>2100000</v>
      </c>
      <c r="O315" s="237">
        <v>0</v>
      </c>
    </row>
    <row r="316" spans="1:15" ht="23.25" customHeight="1" x14ac:dyDescent="0.2">
      <c r="A316" s="264" t="s">
        <v>273</v>
      </c>
      <c r="B316" s="265"/>
      <c r="C316" s="232" t="s">
        <v>65</v>
      </c>
      <c r="D316" s="232" t="s">
        <v>36</v>
      </c>
      <c r="E316" s="238" t="s">
        <v>422</v>
      </c>
      <c r="F316" s="238" t="s">
        <v>94</v>
      </c>
      <c r="G316" s="234">
        <v>2100000</v>
      </c>
      <c r="H316" s="235">
        <v>2100000</v>
      </c>
      <c r="I316" s="236">
        <v>0</v>
      </c>
      <c r="J316" s="236">
        <v>2100000</v>
      </c>
      <c r="K316" s="236">
        <v>2100000</v>
      </c>
      <c r="L316" s="236">
        <v>0</v>
      </c>
      <c r="M316" s="236">
        <v>2100000</v>
      </c>
      <c r="N316" s="236">
        <v>2100000</v>
      </c>
      <c r="O316" s="237">
        <v>0</v>
      </c>
    </row>
    <row r="317" spans="1:15" ht="23.25" customHeight="1" x14ac:dyDescent="0.2">
      <c r="A317" s="264" t="s">
        <v>187</v>
      </c>
      <c r="B317" s="265"/>
      <c r="C317" s="232" t="s">
        <v>65</v>
      </c>
      <c r="D317" s="232" t="s">
        <v>36</v>
      </c>
      <c r="E317" s="238" t="s">
        <v>422</v>
      </c>
      <c r="F317" s="238" t="s">
        <v>58</v>
      </c>
      <c r="G317" s="234">
        <v>2100000</v>
      </c>
      <c r="H317" s="235">
        <v>2100000</v>
      </c>
      <c r="I317" s="236">
        <v>0</v>
      </c>
      <c r="J317" s="236">
        <v>2100000</v>
      </c>
      <c r="K317" s="236">
        <v>2100000</v>
      </c>
      <c r="L317" s="236">
        <v>0</v>
      </c>
      <c r="M317" s="236">
        <v>2100000</v>
      </c>
      <c r="N317" s="236">
        <v>2100000</v>
      </c>
      <c r="O317" s="237">
        <v>0</v>
      </c>
    </row>
    <row r="318" spans="1:15" ht="23.25" customHeight="1" x14ac:dyDescent="0.2">
      <c r="A318" s="264" t="s">
        <v>652</v>
      </c>
      <c r="B318" s="265"/>
      <c r="C318" s="232" t="s">
        <v>65</v>
      </c>
      <c r="D318" s="232" t="s">
        <v>36</v>
      </c>
      <c r="E318" s="238" t="s">
        <v>423</v>
      </c>
      <c r="F318" s="238"/>
      <c r="G318" s="234">
        <v>5123000</v>
      </c>
      <c r="H318" s="235">
        <v>5123000</v>
      </c>
      <c r="I318" s="236">
        <v>0</v>
      </c>
      <c r="J318" s="236">
        <v>3898000</v>
      </c>
      <c r="K318" s="236">
        <v>3898000</v>
      </c>
      <c r="L318" s="236">
        <v>0</v>
      </c>
      <c r="M318" s="236">
        <v>3898000</v>
      </c>
      <c r="N318" s="236">
        <v>3898000</v>
      </c>
      <c r="O318" s="237">
        <v>0</v>
      </c>
    </row>
    <row r="319" spans="1:15" ht="34.5" customHeight="1" x14ac:dyDescent="0.2">
      <c r="A319" s="264" t="s">
        <v>818</v>
      </c>
      <c r="B319" s="265"/>
      <c r="C319" s="232" t="s">
        <v>65</v>
      </c>
      <c r="D319" s="232" t="s">
        <v>36</v>
      </c>
      <c r="E319" s="238" t="s">
        <v>424</v>
      </c>
      <c r="F319" s="239"/>
      <c r="G319" s="234">
        <v>5123000</v>
      </c>
      <c r="H319" s="235">
        <v>5123000</v>
      </c>
      <c r="I319" s="236">
        <v>0</v>
      </c>
      <c r="J319" s="236">
        <v>3898000</v>
      </c>
      <c r="K319" s="236">
        <v>3898000</v>
      </c>
      <c r="L319" s="236">
        <v>0</v>
      </c>
      <c r="M319" s="236">
        <v>3898000</v>
      </c>
      <c r="N319" s="236">
        <v>3898000</v>
      </c>
      <c r="O319" s="237">
        <v>0</v>
      </c>
    </row>
    <row r="320" spans="1:15" ht="23.25" customHeight="1" x14ac:dyDescent="0.2">
      <c r="A320" s="264" t="s">
        <v>1171</v>
      </c>
      <c r="B320" s="265"/>
      <c r="C320" s="232" t="s">
        <v>65</v>
      </c>
      <c r="D320" s="232" t="s">
        <v>36</v>
      </c>
      <c r="E320" s="238" t="s">
        <v>425</v>
      </c>
      <c r="F320" s="239"/>
      <c r="G320" s="234">
        <v>5123000</v>
      </c>
      <c r="H320" s="235">
        <v>5123000</v>
      </c>
      <c r="I320" s="236">
        <v>0</v>
      </c>
      <c r="J320" s="236">
        <v>3898000</v>
      </c>
      <c r="K320" s="236">
        <v>3898000</v>
      </c>
      <c r="L320" s="236">
        <v>0</v>
      </c>
      <c r="M320" s="236">
        <v>3898000</v>
      </c>
      <c r="N320" s="236">
        <v>3898000</v>
      </c>
      <c r="O320" s="237">
        <v>0</v>
      </c>
    </row>
    <row r="321" spans="1:15" ht="23.25" customHeight="1" x14ac:dyDescent="0.2">
      <c r="A321" s="264" t="s">
        <v>273</v>
      </c>
      <c r="B321" s="265"/>
      <c r="C321" s="232" t="s">
        <v>65</v>
      </c>
      <c r="D321" s="232" t="s">
        <v>36</v>
      </c>
      <c r="E321" s="238" t="s">
        <v>425</v>
      </c>
      <c r="F321" s="238" t="s">
        <v>94</v>
      </c>
      <c r="G321" s="234">
        <v>5123000</v>
      </c>
      <c r="H321" s="235">
        <v>5123000</v>
      </c>
      <c r="I321" s="236">
        <v>0</v>
      </c>
      <c r="J321" s="236">
        <v>3898000</v>
      </c>
      <c r="K321" s="236">
        <v>3898000</v>
      </c>
      <c r="L321" s="236">
        <v>0</v>
      </c>
      <c r="M321" s="236">
        <v>3898000</v>
      </c>
      <c r="N321" s="236">
        <v>3898000</v>
      </c>
      <c r="O321" s="237">
        <v>0</v>
      </c>
    </row>
    <row r="322" spans="1:15" ht="23.25" customHeight="1" x14ac:dyDescent="0.2">
      <c r="A322" s="264" t="s">
        <v>187</v>
      </c>
      <c r="B322" s="265"/>
      <c r="C322" s="232" t="s">
        <v>65</v>
      </c>
      <c r="D322" s="232" t="s">
        <v>36</v>
      </c>
      <c r="E322" s="238" t="s">
        <v>425</v>
      </c>
      <c r="F322" s="238" t="s">
        <v>58</v>
      </c>
      <c r="G322" s="234">
        <v>5123000</v>
      </c>
      <c r="H322" s="235">
        <v>5123000</v>
      </c>
      <c r="I322" s="236">
        <v>0</v>
      </c>
      <c r="J322" s="236">
        <v>3898000</v>
      </c>
      <c r="K322" s="236">
        <v>3898000</v>
      </c>
      <c r="L322" s="236">
        <v>0</v>
      </c>
      <c r="M322" s="236">
        <v>3898000</v>
      </c>
      <c r="N322" s="236">
        <v>3898000</v>
      </c>
      <c r="O322" s="237">
        <v>0</v>
      </c>
    </row>
    <row r="323" spans="1:15" ht="15" customHeight="1" x14ac:dyDescent="0.2">
      <c r="A323" s="283" t="s">
        <v>766</v>
      </c>
      <c r="B323" s="284"/>
      <c r="C323" s="240" t="s">
        <v>192</v>
      </c>
      <c r="D323" s="240"/>
      <c r="E323" s="240"/>
      <c r="F323" s="240"/>
      <c r="G323" s="241">
        <v>1334466780</v>
      </c>
      <c r="H323" s="242">
        <v>1319736780</v>
      </c>
      <c r="I323" s="243">
        <v>14730000</v>
      </c>
      <c r="J323" s="243">
        <v>1688357160</v>
      </c>
      <c r="K323" s="243">
        <v>1673627160</v>
      </c>
      <c r="L323" s="243">
        <v>14730000</v>
      </c>
      <c r="M323" s="243">
        <v>1246219280</v>
      </c>
      <c r="N323" s="243">
        <v>1231489280</v>
      </c>
      <c r="O323" s="244">
        <v>14730000</v>
      </c>
    </row>
    <row r="324" spans="1:15" ht="15" customHeight="1" x14ac:dyDescent="0.2">
      <c r="A324" s="264" t="s">
        <v>261</v>
      </c>
      <c r="B324" s="265"/>
      <c r="C324" s="232" t="s">
        <v>192</v>
      </c>
      <c r="D324" s="232" t="s">
        <v>61</v>
      </c>
      <c r="E324" s="233"/>
      <c r="F324" s="233"/>
      <c r="G324" s="234">
        <v>11197000</v>
      </c>
      <c r="H324" s="235">
        <v>0</v>
      </c>
      <c r="I324" s="236">
        <v>11197000</v>
      </c>
      <c r="J324" s="236">
        <v>11197000</v>
      </c>
      <c r="K324" s="236">
        <v>0</v>
      </c>
      <c r="L324" s="236">
        <v>11197000</v>
      </c>
      <c r="M324" s="236">
        <v>11197000</v>
      </c>
      <c r="N324" s="236">
        <v>0</v>
      </c>
      <c r="O324" s="237">
        <v>11197000</v>
      </c>
    </row>
    <row r="325" spans="1:15" ht="15" customHeight="1" x14ac:dyDescent="0.2">
      <c r="A325" s="264" t="s">
        <v>426</v>
      </c>
      <c r="B325" s="265"/>
      <c r="C325" s="232" t="s">
        <v>192</v>
      </c>
      <c r="D325" s="232" t="s">
        <v>61</v>
      </c>
      <c r="E325" s="232" t="s">
        <v>427</v>
      </c>
      <c r="F325" s="232"/>
      <c r="G325" s="234">
        <v>11197000</v>
      </c>
      <c r="H325" s="235">
        <v>0</v>
      </c>
      <c r="I325" s="236">
        <v>11197000</v>
      </c>
      <c r="J325" s="236">
        <v>11197000</v>
      </c>
      <c r="K325" s="236">
        <v>0</v>
      </c>
      <c r="L325" s="236">
        <v>11197000</v>
      </c>
      <c r="M325" s="236">
        <v>11197000</v>
      </c>
      <c r="N325" s="236">
        <v>0</v>
      </c>
      <c r="O325" s="237">
        <v>11197000</v>
      </c>
    </row>
    <row r="326" spans="1:15" ht="34.5" customHeight="1" x14ac:dyDescent="0.2">
      <c r="A326" s="264" t="s">
        <v>819</v>
      </c>
      <c r="B326" s="265"/>
      <c r="C326" s="232" t="s">
        <v>192</v>
      </c>
      <c r="D326" s="232" t="s">
        <v>61</v>
      </c>
      <c r="E326" s="238" t="s">
        <v>428</v>
      </c>
      <c r="F326" s="238"/>
      <c r="G326" s="234">
        <v>11197000</v>
      </c>
      <c r="H326" s="235">
        <v>0</v>
      </c>
      <c r="I326" s="236">
        <v>11197000</v>
      </c>
      <c r="J326" s="236">
        <v>11197000</v>
      </c>
      <c r="K326" s="236">
        <v>0</v>
      </c>
      <c r="L326" s="236">
        <v>11197000</v>
      </c>
      <c r="M326" s="236">
        <v>11197000</v>
      </c>
      <c r="N326" s="236">
        <v>0</v>
      </c>
      <c r="O326" s="237">
        <v>11197000</v>
      </c>
    </row>
    <row r="327" spans="1:15" ht="23.25" customHeight="1" x14ac:dyDescent="0.2">
      <c r="A327" s="264" t="s">
        <v>820</v>
      </c>
      <c r="B327" s="265"/>
      <c r="C327" s="232" t="s">
        <v>192</v>
      </c>
      <c r="D327" s="232" t="s">
        <v>61</v>
      </c>
      <c r="E327" s="238" t="s">
        <v>429</v>
      </c>
      <c r="F327" s="239"/>
      <c r="G327" s="234">
        <v>11197000</v>
      </c>
      <c r="H327" s="235">
        <v>0</v>
      </c>
      <c r="I327" s="236">
        <v>11197000</v>
      </c>
      <c r="J327" s="236">
        <v>11197000</v>
      </c>
      <c r="K327" s="236">
        <v>0</v>
      </c>
      <c r="L327" s="236">
        <v>11197000</v>
      </c>
      <c r="M327" s="236">
        <v>11197000</v>
      </c>
      <c r="N327" s="236">
        <v>0</v>
      </c>
      <c r="O327" s="237">
        <v>11197000</v>
      </c>
    </row>
    <row r="328" spans="1:15" ht="34.5" customHeight="1" x14ac:dyDescent="0.2">
      <c r="A328" s="264" t="s">
        <v>752</v>
      </c>
      <c r="B328" s="265"/>
      <c r="C328" s="232" t="s">
        <v>192</v>
      </c>
      <c r="D328" s="232" t="s">
        <v>61</v>
      </c>
      <c r="E328" s="238" t="s">
        <v>430</v>
      </c>
      <c r="F328" s="239"/>
      <c r="G328" s="234">
        <v>11197000</v>
      </c>
      <c r="H328" s="235">
        <v>0</v>
      </c>
      <c r="I328" s="236">
        <v>11197000</v>
      </c>
      <c r="J328" s="236">
        <v>11197000</v>
      </c>
      <c r="K328" s="236">
        <v>0</v>
      </c>
      <c r="L328" s="236">
        <v>11197000</v>
      </c>
      <c r="M328" s="236">
        <v>11197000</v>
      </c>
      <c r="N328" s="236">
        <v>0</v>
      </c>
      <c r="O328" s="237">
        <v>11197000</v>
      </c>
    </row>
    <row r="329" spans="1:15" ht="23.25" customHeight="1" x14ac:dyDescent="0.2">
      <c r="A329" s="264" t="s">
        <v>85</v>
      </c>
      <c r="B329" s="265"/>
      <c r="C329" s="232" t="s">
        <v>192</v>
      </c>
      <c r="D329" s="232" t="s">
        <v>61</v>
      </c>
      <c r="E329" s="238" t="s">
        <v>430</v>
      </c>
      <c r="F329" s="238" t="s">
        <v>84</v>
      </c>
      <c r="G329" s="234">
        <v>11197000</v>
      </c>
      <c r="H329" s="235">
        <v>0</v>
      </c>
      <c r="I329" s="236">
        <v>11197000</v>
      </c>
      <c r="J329" s="236">
        <v>11197000</v>
      </c>
      <c r="K329" s="236">
        <v>0</v>
      </c>
      <c r="L329" s="236">
        <v>11197000</v>
      </c>
      <c r="M329" s="236">
        <v>11197000</v>
      </c>
      <c r="N329" s="236">
        <v>0</v>
      </c>
      <c r="O329" s="237">
        <v>11197000</v>
      </c>
    </row>
    <row r="330" spans="1:15" ht="15" customHeight="1" x14ac:dyDescent="0.2">
      <c r="A330" s="264" t="s">
        <v>49</v>
      </c>
      <c r="B330" s="265"/>
      <c r="C330" s="232" t="s">
        <v>192</v>
      </c>
      <c r="D330" s="232" t="s">
        <v>61</v>
      </c>
      <c r="E330" s="238" t="s">
        <v>430</v>
      </c>
      <c r="F330" s="238" t="s">
        <v>116</v>
      </c>
      <c r="G330" s="234">
        <v>11197000</v>
      </c>
      <c r="H330" s="235">
        <v>0</v>
      </c>
      <c r="I330" s="236">
        <v>11197000</v>
      </c>
      <c r="J330" s="236">
        <v>11197000</v>
      </c>
      <c r="K330" s="236">
        <v>0</v>
      </c>
      <c r="L330" s="236">
        <v>11197000</v>
      </c>
      <c r="M330" s="236">
        <v>11197000</v>
      </c>
      <c r="N330" s="236">
        <v>0</v>
      </c>
      <c r="O330" s="237">
        <v>11197000</v>
      </c>
    </row>
    <row r="331" spans="1:15" ht="15" customHeight="1" x14ac:dyDescent="0.2">
      <c r="A331" s="264" t="s">
        <v>1074</v>
      </c>
      <c r="B331" s="265"/>
      <c r="C331" s="232" t="s">
        <v>192</v>
      </c>
      <c r="D331" s="232" t="s">
        <v>60</v>
      </c>
      <c r="E331" s="233"/>
      <c r="F331" s="233"/>
      <c r="G331" s="234">
        <v>68269000</v>
      </c>
      <c r="H331" s="235">
        <v>68269000</v>
      </c>
      <c r="I331" s="236">
        <v>0</v>
      </c>
      <c r="J331" s="236">
        <v>582120530</v>
      </c>
      <c r="K331" s="236">
        <v>582120530</v>
      </c>
      <c r="L331" s="236">
        <v>0</v>
      </c>
      <c r="M331" s="236">
        <v>127590520</v>
      </c>
      <c r="N331" s="236">
        <v>127590520</v>
      </c>
      <c r="O331" s="237">
        <v>0</v>
      </c>
    </row>
    <row r="332" spans="1:15" ht="15" customHeight="1" x14ac:dyDescent="0.2">
      <c r="A332" s="264" t="s">
        <v>466</v>
      </c>
      <c r="B332" s="265"/>
      <c r="C332" s="232" t="s">
        <v>192</v>
      </c>
      <c r="D332" s="232" t="s">
        <v>60</v>
      </c>
      <c r="E332" s="232" t="s">
        <v>467</v>
      </c>
      <c r="F332" s="232"/>
      <c r="G332" s="234">
        <v>68269000</v>
      </c>
      <c r="H332" s="235">
        <v>68269000</v>
      </c>
      <c r="I332" s="236">
        <v>0</v>
      </c>
      <c r="J332" s="236">
        <v>582120530</v>
      </c>
      <c r="K332" s="236">
        <v>582120530</v>
      </c>
      <c r="L332" s="236">
        <v>0</v>
      </c>
      <c r="M332" s="236">
        <v>127590520</v>
      </c>
      <c r="N332" s="236">
        <v>127590520</v>
      </c>
      <c r="O332" s="237">
        <v>0</v>
      </c>
    </row>
    <row r="333" spans="1:15" ht="15" customHeight="1" x14ac:dyDescent="0.2">
      <c r="A333" s="264" t="s">
        <v>468</v>
      </c>
      <c r="B333" s="265"/>
      <c r="C333" s="232" t="s">
        <v>192</v>
      </c>
      <c r="D333" s="232" t="s">
        <v>60</v>
      </c>
      <c r="E333" s="238" t="s">
        <v>469</v>
      </c>
      <c r="F333" s="238"/>
      <c r="G333" s="234">
        <v>68269000</v>
      </c>
      <c r="H333" s="235">
        <v>68269000</v>
      </c>
      <c r="I333" s="236">
        <v>0</v>
      </c>
      <c r="J333" s="236">
        <v>582120530</v>
      </c>
      <c r="K333" s="236">
        <v>582120530</v>
      </c>
      <c r="L333" s="236">
        <v>0</v>
      </c>
      <c r="M333" s="236">
        <v>127590520</v>
      </c>
      <c r="N333" s="236">
        <v>127590520</v>
      </c>
      <c r="O333" s="237">
        <v>0</v>
      </c>
    </row>
    <row r="334" spans="1:15" ht="34.5" customHeight="1" x14ac:dyDescent="0.2">
      <c r="A334" s="264" t="s">
        <v>470</v>
      </c>
      <c r="B334" s="265"/>
      <c r="C334" s="232" t="s">
        <v>192</v>
      </c>
      <c r="D334" s="232" t="s">
        <v>60</v>
      </c>
      <c r="E334" s="238" t="s">
        <v>471</v>
      </c>
      <c r="F334" s="239"/>
      <c r="G334" s="234">
        <v>68269000</v>
      </c>
      <c r="H334" s="235">
        <v>68269000</v>
      </c>
      <c r="I334" s="236">
        <v>0</v>
      </c>
      <c r="J334" s="236">
        <v>582120530</v>
      </c>
      <c r="K334" s="236">
        <v>582120530</v>
      </c>
      <c r="L334" s="236">
        <v>0</v>
      </c>
      <c r="M334" s="236">
        <v>127590520</v>
      </c>
      <c r="N334" s="236">
        <v>127590520</v>
      </c>
      <c r="O334" s="237">
        <v>0</v>
      </c>
    </row>
    <row r="335" spans="1:15" ht="34.5" customHeight="1" x14ac:dyDescent="0.2">
      <c r="A335" s="264" t="s">
        <v>1075</v>
      </c>
      <c r="B335" s="265"/>
      <c r="C335" s="232" t="s">
        <v>192</v>
      </c>
      <c r="D335" s="232" t="s">
        <v>60</v>
      </c>
      <c r="E335" s="238" t="s">
        <v>1076</v>
      </c>
      <c r="F335" s="239"/>
      <c r="G335" s="234">
        <v>68269000</v>
      </c>
      <c r="H335" s="235">
        <v>68269000</v>
      </c>
      <c r="I335" s="236">
        <v>0</v>
      </c>
      <c r="J335" s="236">
        <v>582120530</v>
      </c>
      <c r="K335" s="236">
        <v>582120530</v>
      </c>
      <c r="L335" s="236">
        <v>0</v>
      </c>
      <c r="M335" s="236">
        <v>127590520</v>
      </c>
      <c r="N335" s="236">
        <v>127590520</v>
      </c>
      <c r="O335" s="237">
        <v>0</v>
      </c>
    </row>
    <row r="336" spans="1:15" ht="23.25" customHeight="1" x14ac:dyDescent="0.2">
      <c r="A336" s="264" t="s">
        <v>85</v>
      </c>
      <c r="B336" s="265"/>
      <c r="C336" s="232" t="s">
        <v>192</v>
      </c>
      <c r="D336" s="232" t="s">
        <v>60</v>
      </c>
      <c r="E336" s="238" t="s">
        <v>1076</v>
      </c>
      <c r="F336" s="238" t="s">
        <v>84</v>
      </c>
      <c r="G336" s="234">
        <v>68269000</v>
      </c>
      <c r="H336" s="235">
        <v>68269000</v>
      </c>
      <c r="I336" s="236">
        <v>0</v>
      </c>
      <c r="J336" s="236">
        <v>582120530</v>
      </c>
      <c r="K336" s="236">
        <v>582120530</v>
      </c>
      <c r="L336" s="236">
        <v>0</v>
      </c>
      <c r="M336" s="236">
        <v>127590520</v>
      </c>
      <c r="N336" s="236">
        <v>127590520</v>
      </c>
      <c r="O336" s="237">
        <v>0</v>
      </c>
    </row>
    <row r="337" spans="1:15" ht="15" customHeight="1" x14ac:dyDescent="0.2">
      <c r="A337" s="264" t="s">
        <v>49</v>
      </c>
      <c r="B337" s="265"/>
      <c r="C337" s="232" t="s">
        <v>192</v>
      </c>
      <c r="D337" s="232" t="s">
        <v>60</v>
      </c>
      <c r="E337" s="238" t="s">
        <v>1076</v>
      </c>
      <c r="F337" s="238" t="s">
        <v>116</v>
      </c>
      <c r="G337" s="234">
        <v>68269000</v>
      </c>
      <c r="H337" s="235">
        <v>68269000</v>
      </c>
      <c r="I337" s="236">
        <v>0</v>
      </c>
      <c r="J337" s="236">
        <v>582120530</v>
      </c>
      <c r="K337" s="236">
        <v>582120530</v>
      </c>
      <c r="L337" s="236">
        <v>0</v>
      </c>
      <c r="M337" s="236">
        <v>127590520</v>
      </c>
      <c r="N337" s="236">
        <v>127590520</v>
      </c>
      <c r="O337" s="237">
        <v>0</v>
      </c>
    </row>
    <row r="338" spans="1:15" ht="15" customHeight="1" x14ac:dyDescent="0.2">
      <c r="A338" s="264" t="s">
        <v>92</v>
      </c>
      <c r="B338" s="265"/>
      <c r="C338" s="232" t="s">
        <v>192</v>
      </c>
      <c r="D338" s="232" t="s">
        <v>252</v>
      </c>
      <c r="E338" s="233"/>
      <c r="F338" s="233"/>
      <c r="G338" s="234">
        <v>16268610</v>
      </c>
      <c r="H338" s="235">
        <v>16268610</v>
      </c>
      <c r="I338" s="236">
        <v>0</v>
      </c>
      <c r="J338" s="236">
        <v>3896220</v>
      </c>
      <c r="K338" s="236">
        <v>3896220</v>
      </c>
      <c r="L338" s="236">
        <v>0</v>
      </c>
      <c r="M338" s="236">
        <v>4036350</v>
      </c>
      <c r="N338" s="236">
        <v>4036350</v>
      </c>
      <c r="O338" s="237">
        <v>0</v>
      </c>
    </row>
    <row r="339" spans="1:15" ht="15" customHeight="1" x14ac:dyDescent="0.2">
      <c r="A339" s="264" t="s">
        <v>426</v>
      </c>
      <c r="B339" s="265"/>
      <c r="C339" s="232" t="s">
        <v>192</v>
      </c>
      <c r="D339" s="232" t="s">
        <v>252</v>
      </c>
      <c r="E339" s="232" t="s">
        <v>427</v>
      </c>
      <c r="F339" s="232"/>
      <c r="G339" s="234">
        <v>3195610</v>
      </c>
      <c r="H339" s="235">
        <v>3195610</v>
      </c>
      <c r="I339" s="236">
        <v>0</v>
      </c>
      <c r="J339" s="236">
        <v>3336220</v>
      </c>
      <c r="K339" s="236">
        <v>3336220</v>
      </c>
      <c r="L339" s="236">
        <v>0</v>
      </c>
      <c r="M339" s="236">
        <v>3476350</v>
      </c>
      <c r="N339" s="236">
        <v>3476350</v>
      </c>
      <c r="O339" s="237">
        <v>0</v>
      </c>
    </row>
    <row r="340" spans="1:15" ht="15" customHeight="1" x14ac:dyDescent="0.2">
      <c r="A340" s="264" t="s">
        <v>655</v>
      </c>
      <c r="B340" s="265"/>
      <c r="C340" s="232" t="s">
        <v>192</v>
      </c>
      <c r="D340" s="232" t="s">
        <v>252</v>
      </c>
      <c r="E340" s="238" t="s">
        <v>517</v>
      </c>
      <c r="F340" s="238"/>
      <c r="G340" s="234">
        <v>3195610</v>
      </c>
      <c r="H340" s="235">
        <v>3195610</v>
      </c>
      <c r="I340" s="236">
        <v>0</v>
      </c>
      <c r="J340" s="236">
        <v>3336220</v>
      </c>
      <c r="K340" s="236">
        <v>3336220</v>
      </c>
      <c r="L340" s="236">
        <v>0</v>
      </c>
      <c r="M340" s="236">
        <v>3476350</v>
      </c>
      <c r="N340" s="236">
        <v>3476350</v>
      </c>
      <c r="O340" s="237">
        <v>0</v>
      </c>
    </row>
    <row r="341" spans="1:15" ht="23.25" customHeight="1" x14ac:dyDescent="0.2">
      <c r="A341" s="264" t="s">
        <v>821</v>
      </c>
      <c r="B341" s="265"/>
      <c r="C341" s="232" t="s">
        <v>192</v>
      </c>
      <c r="D341" s="232" t="s">
        <v>252</v>
      </c>
      <c r="E341" s="238" t="s">
        <v>822</v>
      </c>
      <c r="F341" s="239"/>
      <c r="G341" s="234">
        <v>3195610</v>
      </c>
      <c r="H341" s="235">
        <v>3195610</v>
      </c>
      <c r="I341" s="236">
        <v>0</v>
      </c>
      <c r="J341" s="236">
        <v>3336220</v>
      </c>
      <c r="K341" s="236">
        <v>3336220</v>
      </c>
      <c r="L341" s="236">
        <v>0</v>
      </c>
      <c r="M341" s="236">
        <v>3476350</v>
      </c>
      <c r="N341" s="236">
        <v>3476350</v>
      </c>
      <c r="O341" s="237">
        <v>0</v>
      </c>
    </row>
    <row r="342" spans="1:15" ht="45.75" customHeight="1" x14ac:dyDescent="0.2">
      <c r="A342" s="264" t="s">
        <v>823</v>
      </c>
      <c r="B342" s="265"/>
      <c r="C342" s="232" t="s">
        <v>192</v>
      </c>
      <c r="D342" s="232" t="s">
        <v>252</v>
      </c>
      <c r="E342" s="238" t="s">
        <v>824</v>
      </c>
      <c r="F342" s="239"/>
      <c r="G342" s="234">
        <v>3195610</v>
      </c>
      <c r="H342" s="235">
        <v>3195610</v>
      </c>
      <c r="I342" s="236">
        <v>0</v>
      </c>
      <c r="J342" s="236">
        <v>3336220</v>
      </c>
      <c r="K342" s="236">
        <v>3336220</v>
      </c>
      <c r="L342" s="236">
        <v>0</v>
      </c>
      <c r="M342" s="236">
        <v>3476350</v>
      </c>
      <c r="N342" s="236">
        <v>3476350</v>
      </c>
      <c r="O342" s="237">
        <v>0</v>
      </c>
    </row>
    <row r="343" spans="1:15" ht="23.25" customHeight="1" x14ac:dyDescent="0.2">
      <c r="A343" s="264" t="s">
        <v>273</v>
      </c>
      <c r="B343" s="265"/>
      <c r="C343" s="232" t="s">
        <v>192</v>
      </c>
      <c r="D343" s="232" t="s">
        <v>252</v>
      </c>
      <c r="E343" s="238" t="s">
        <v>824</v>
      </c>
      <c r="F343" s="238" t="s">
        <v>94</v>
      </c>
      <c r="G343" s="234">
        <v>3195610</v>
      </c>
      <c r="H343" s="235">
        <v>3195610</v>
      </c>
      <c r="I343" s="236">
        <v>0</v>
      </c>
      <c r="J343" s="236">
        <v>3336220</v>
      </c>
      <c r="K343" s="236">
        <v>3336220</v>
      </c>
      <c r="L343" s="236">
        <v>0</v>
      </c>
      <c r="M343" s="236">
        <v>3476350</v>
      </c>
      <c r="N343" s="236">
        <v>3476350</v>
      </c>
      <c r="O343" s="237">
        <v>0</v>
      </c>
    </row>
    <row r="344" spans="1:15" ht="23.25" customHeight="1" x14ac:dyDescent="0.2">
      <c r="A344" s="264" t="s">
        <v>187</v>
      </c>
      <c r="B344" s="265"/>
      <c r="C344" s="232" t="s">
        <v>192</v>
      </c>
      <c r="D344" s="232" t="s">
        <v>252</v>
      </c>
      <c r="E344" s="238" t="s">
        <v>824</v>
      </c>
      <c r="F344" s="238" t="s">
        <v>58</v>
      </c>
      <c r="G344" s="234">
        <v>3195610</v>
      </c>
      <c r="H344" s="235">
        <v>3195610</v>
      </c>
      <c r="I344" s="236">
        <v>0</v>
      </c>
      <c r="J344" s="236">
        <v>3336220</v>
      </c>
      <c r="K344" s="236">
        <v>3336220</v>
      </c>
      <c r="L344" s="236">
        <v>0</v>
      </c>
      <c r="M344" s="236">
        <v>3476350</v>
      </c>
      <c r="N344" s="236">
        <v>3476350</v>
      </c>
      <c r="O344" s="237">
        <v>0</v>
      </c>
    </row>
    <row r="345" spans="1:15" ht="23.25" customHeight="1" x14ac:dyDescent="0.2">
      <c r="A345" s="264" t="s">
        <v>435</v>
      </c>
      <c r="B345" s="265"/>
      <c r="C345" s="232" t="s">
        <v>192</v>
      </c>
      <c r="D345" s="232" t="s">
        <v>252</v>
      </c>
      <c r="E345" s="232" t="s">
        <v>436</v>
      </c>
      <c r="F345" s="232"/>
      <c r="G345" s="234">
        <v>13073000</v>
      </c>
      <c r="H345" s="235">
        <v>13073000</v>
      </c>
      <c r="I345" s="236">
        <v>0</v>
      </c>
      <c r="J345" s="236">
        <v>560000</v>
      </c>
      <c r="K345" s="236">
        <v>560000</v>
      </c>
      <c r="L345" s="236">
        <v>0</v>
      </c>
      <c r="M345" s="236">
        <v>560000</v>
      </c>
      <c r="N345" s="236">
        <v>560000</v>
      </c>
      <c r="O345" s="237">
        <v>0</v>
      </c>
    </row>
    <row r="346" spans="1:15" ht="15" customHeight="1" x14ac:dyDescent="0.2">
      <c r="A346" s="264" t="s">
        <v>437</v>
      </c>
      <c r="B346" s="265"/>
      <c r="C346" s="232" t="s">
        <v>192</v>
      </c>
      <c r="D346" s="232" t="s">
        <v>252</v>
      </c>
      <c r="E346" s="238" t="s">
        <v>438</v>
      </c>
      <c r="F346" s="238"/>
      <c r="G346" s="234">
        <v>13073000</v>
      </c>
      <c r="H346" s="235">
        <v>13073000</v>
      </c>
      <c r="I346" s="236">
        <v>0</v>
      </c>
      <c r="J346" s="236">
        <v>560000</v>
      </c>
      <c r="K346" s="236">
        <v>560000</v>
      </c>
      <c r="L346" s="236">
        <v>0</v>
      </c>
      <c r="M346" s="236">
        <v>560000</v>
      </c>
      <c r="N346" s="236">
        <v>560000</v>
      </c>
      <c r="O346" s="237">
        <v>0</v>
      </c>
    </row>
    <row r="347" spans="1:15" ht="23.25" customHeight="1" x14ac:dyDescent="0.2">
      <c r="A347" s="264" t="s">
        <v>753</v>
      </c>
      <c r="B347" s="265"/>
      <c r="C347" s="232" t="s">
        <v>192</v>
      </c>
      <c r="D347" s="232" t="s">
        <v>252</v>
      </c>
      <c r="E347" s="238" t="s">
        <v>439</v>
      </c>
      <c r="F347" s="239"/>
      <c r="G347" s="234">
        <v>13073000</v>
      </c>
      <c r="H347" s="235">
        <v>13073000</v>
      </c>
      <c r="I347" s="236">
        <v>0</v>
      </c>
      <c r="J347" s="236">
        <v>560000</v>
      </c>
      <c r="K347" s="236">
        <v>560000</v>
      </c>
      <c r="L347" s="236">
        <v>0</v>
      </c>
      <c r="M347" s="236">
        <v>560000</v>
      </c>
      <c r="N347" s="236">
        <v>560000</v>
      </c>
      <c r="O347" s="237">
        <v>0</v>
      </c>
    </row>
    <row r="348" spans="1:15" ht="45.75" customHeight="1" x14ac:dyDescent="0.2">
      <c r="A348" s="264" t="s">
        <v>1172</v>
      </c>
      <c r="B348" s="265"/>
      <c r="C348" s="232" t="s">
        <v>192</v>
      </c>
      <c r="D348" s="232" t="s">
        <v>252</v>
      </c>
      <c r="E348" s="238" t="s">
        <v>825</v>
      </c>
      <c r="F348" s="239"/>
      <c r="G348" s="234">
        <v>560000</v>
      </c>
      <c r="H348" s="235">
        <v>560000</v>
      </c>
      <c r="I348" s="236">
        <v>0</v>
      </c>
      <c r="J348" s="236">
        <v>560000</v>
      </c>
      <c r="K348" s="236">
        <v>560000</v>
      </c>
      <c r="L348" s="236">
        <v>0</v>
      </c>
      <c r="M348" s="236">
        <v>560000</v>
      </c>
      <c r="N348" s="236">
        <v>560000</v>
      </c>
      <c r="O348" s="237">
        <v>0</v>
      </c>
    </row>
    <row r="349" spans="1:15" ht="23.25" customHeight="1" x14ac:dyDescent="0.2">
      <c r="A349" s="264" t="s">
        <v>273</v>
      </c>
      <c r="B349" s="265"/>
      <c r="C349" s="232" t="s">
        <v>192</v>
      </c>
      <c r="D349" s="232" t="s">
        <v>252</v>
      </c>
      <c r="E349" s="238" t="s">
        <v>825</v>
      </c>
      <c r="F349" s="238" t="s">
        <v>94</v>
      </c>
      <c r="G349" s="234">
        <v>560000</v>
      </c>
      <c r="H349" s="235">
        <v>560000</v>
      </c>
      <c r="I349" s="236">
        <v>0</v>
      </c>
      <c r="J349" s="236">
        <v>560000</v>
      </c>
      <c r="K349" s="236">
        <v>560000</v>
      </c>
      <c r="L349" s="236">
        <v>0</v>
      </c>
      <c r="M349" s="236">
        <v>560000</v>
      </c>
      <c r="N349" s="236">
        <v>560000</v>
      </c>
      <c r="O349" s="237">
        <v>0</v>
      </c>
    </row>
    <row r="350" spans="1:15" ht="23.25" customHeight="1" x14ac:dyDescent="0.2">
      <c r="A350" s="264" t="s">
        <v>187</v>
      </c>
      <c r="B350" s="265"/>
      <c r="C350" s="232" t="s">
        <v>192</v>
      </c>
      <c r="D350" s="232" t="s">
        <v>252</v>
      </c>
      <c r="E350" s="238" t="s">
        <v>825</v>
      </c>
      <c r="F350" s="238" t="s">
        <v>58</v>
      </c>
      <c r="G350" s="234">
        <v>560000</v>
      </c>
      <c r="H350" s="235">
        <v>560000</v>
      </c>
      <c r="I350" s="236">
        <v>0</v>
      </c>
      <c r="J350" s="236">
        <v>560000</v>
      </c>
      <c r="K350" s="236">
        <v>560000</v>
      </c>
      <c r="L350" s="236">
        <v>0</v>
      </c>
      <c r="M350" s="236">
        <v>560000</v>
      </c>
      <c r="N350" s="236">
        <v>560000</v>
      </c>
      <c r="O350" s="237">
        <v>0</v>
      </c>
    </row>
    <row r="351" spans="1:15" ht="34.5" customHeight="1" x14ac:dyDescent="0.2">
      <c r="A351" s="264" t="s">
        <v>277</v>
      </c>
      <c r="B351" s="265"/>
      <c r="C351" s="232" t="s">
        <v>192</v>
      </c>
      <c r="D351" s="232" t="s">
        <v>252</v>
      </c>
      <c r="E351" s="238" t="s">
        <v>440</v>
      </c>
      <c r="F351" s="239"/>
      <c r="G351" s="234">
        <v>12513000</v>
      </c>
      <c r="H351" s="235">
        <v>12513000</v>
      </c>
      <c r="I351" s="236">
        <v>0</v>
      </c>
      <c r="J351" s="236">
        <v>0</v>
      </c>
      <c r="K351" s="236">
        <v>0</v>
      </c>
      <c r="L351" s="236">
        <v>0</v>
      </c>
      <c r="M351" s="236">
        <v>0</v>
      </c>
      <c r="N351" s="236">
        <v>0</v>
      </c>
      <c r="O351" s="237">
        <v>0</v>
      </c>
    </row>
    <row r="352" spans="1:15" ht="23.25" customHeight="1" x14ac:dyDescent="0.2">
      <c r="A352" s="264" t="s">
        <v>273</v>
      </c>
      <c r="B352" s="265"/>
      <c r="C352" s="232" t="s">
        <v>192</v>
      </c>
      <c r="D352" s="232" t="s">
        <v>252</v>
      </c>
      <c r="E352" s="238" t="s">
        <v>440</v>
      </c>
      <c r="F352" s="238" t="s">
        <v>94</v>
      </c>
      <c r="G352" s="234">
        <v>12513000</v>
      </c>
      <c r="H352" s="235">
        <v>12513000</v>
      </c>
      <c r="I352" s="236">
        <v>0</v>
      </c>
      <c r="J352" s="236">
        <v>0</v>
      </c>
      <c r="K352" s="236">
        <v>0</v>
      </c>
      <c r="L352" s="236">
        <v>0</v>
      </c>
      <c r="M352" s="236">
        <v>0</v>
      </c>
      <c r="N352" s="236">
        <v>0</v>
      </c>
      <c r="O352" s="237">
        <v>0</v>
      </c>
    </row>
    <row r="353" spans="1:15" ht="23.25" customHeight="1" x14ac:dyDescent="0.2">
      <c r="A353" s="264" t="s">
        <v>187</v>
      </c>
      <c r="B353" s="265"/>
      <c r="C353" s="232" t="s">
        <v>192</v>
      </c>
      <c r="D353" s="232" t="s">
        <v>252</v>
      </c>
      <c r="E353" s="238" t="s">
        <v>440</v>
      </c>
      <c r="F353" s="238" t="s">
        <v>58</v>
      </c>
      <c r="G353" s="234">
        <v>12513000</v>
      </c>
      <c r="H353" s="235">
        <v>12513000</v>
      </c>
      <c r="I353" s="236">
        <v>0</v>
      </c>
      <c r="J353" s="236">
        <v>0</v>
      </c>
      <c r="K353" s="236">
        <v>0</v>
      </c>
      <c r="L353" s="236">
        <v>0</v>
      </c>
      <c r="M353" s="236">
        <v>0</v>
      </c>
      <c r="N353" s="236">
        <v>0</v>
      </c>
      <c r="O353" s="237">
        <v>0</v>
      </c>
    </row>
    <row r="354" spans="1:15" ht="15" customHeight="1" x14ac:dyDescent="0.2">
      <c r="A354" s="264" t="s">
        <v>243</v>
      </c>
      <c r="B354" s="265"/>
      <c r="C354" s="232" t="s">
        <v>192</v>
      </c>
      <c r="D354" s="232" t="s">
        <v>64</v>
      </c>
      <c r="E354" s="233"/>
      <c r="F354" s="233"/>
      <c r="G354" s="234">
        <v>1193069280</v>
      </c>
      <c r="H354" s="235">
        <v>1193069280</v>
      </c>
      <c r="I354" s="236">
        <v>0</v>
      </c>
      <c r="J354" s="236">
        <v>1050735280</v>
      </c>
      <c r="K354" s="236">
        <v>1050735280</v>
      </c>
      <c r="L354" s="236">
        <v>0</v>
      </c>
      <c r="M354" s="236">
        <v>1062843280</v>
      </c>
      <c r="N354" s="236">
        <v>1062843280</v>
      </c>
      <c r="O354" s="237">
        <v>0</v>
      </c>
    </row>
    <row r="355" spans="1:15" ht="23.25" customHeight="1" x14ac:dyDescent="0.2">
      <c r="A355" s="264" t="s">
        <v>435</v>
      </c>
      <c r="B355" s="265"/>
      <c r="C355" s="232" t="s">
        <v>192</v>
      </c>
      <c r="D355" s="232" t="s">
        <v>64</v>
      </c>
      <c r="E355" s="232" t="s">
        <v>436</v>
      </c>
      <c r="F355" s="232"/>
      <c r="G355" s="234">
        <v>1193069280</v>
      </c>
      <c r="H355" s="235">
        <v>1193069280</v>
      </c>
      <c r="I355" s="236">
        <v>0</v>
      </c>
      <c r="J355" s="236">
        <v>1050735280</v>
      </c>
      <c r="K355" s="236">
        <v>1050735280</v>
      </c>
      <c r="L355" s="236">
        <v>0</v>
      </c>
      <c r="M355" s="236">
        <v>1062843280</v>
      </c>
      <c r="N355" s="236">
        <v>1062843280</v>
      </c>
      <c r="O355" s="237">
        <v>0</v>
      </c>
    </row>
    <row r="356" spans="1:15" ht="15" customHeight="1" x14ac:dyDescent="0.2">
      <c r="A356" s="264" t="s">
        <v>441</v>
      </c>
      <c r="B356" s="265"/>
      <c r="C356" s="232" t="s">
        <v>192</v>
      </c>
      <c r="D356" s="232" t="s">
        <v>64</v>
      </c>
      <c r="E356" s="238" t="s">
        <v>442</v>
      </c>
      <c r="F356" s="238"/>
      <c r="G356" s="234">
        <v>1081527000</v>
      </c>
      <c r="H356" s="235">
        <v>1081527000</v>
      </c>
      <c r="I356" s="236">
        <v>0</v>
      </c>
      <c r="J356" s="236">
        <v>953193000</v>
      </c>
      <c r="K356" s="236">
        <v>953193000</v>
      </c>
      <c r="L356" s="236">
        <v>0</v>
      </c>
      <c r="M356" s="236">
        <v>965301000</v>
      </c>
      <c r="N356" s="236">
        <v>965301000</v>
      </c>
      <c r="O356" s="237">
        <v>0</v>
      </c>
    </row>
    <row r="357" spans="1:15" ht="23.25" customHeight="1" x14ac:dyDescent="0.2">
      <c r="A357" s="264" t="s">
        <v>1077</v>
      </c>
      <c r="B357" s="265"/>
      <c r="C357" s="232" t="s">
        <v>192</v>
      </c>
      <c r="D357" s="232" t="s">
        <v>64</v>
      </c>
      <c r="E357" s="238" t="s">
        <v>1078</v>
      </c>
      <c r="F357" s="239"/>
      <c r="G357" s="234">
        <v>585361933.26999998</v>
      </c>
      <c r="H357" s="235">
        <v>585361933.26999998</v>
      </c>
      <c r="I357" s="236">
        <v>0</v>
      </c>
      <c r="J357" s="236">
        <v>578000000</v>
      </c>
      <c r="K357" s="236">
        <v>578000000</v>
      </c>
      <c r="L357" s="236">
        <v>0</v>
      </c>
      <c r="M357" s="236">
        <v>578000000</v>
      </c>
      <c r="N357" s="236">
        <v>578000000</v>
      </c>
      <c r="O357" s="237">
        <v>0</v>
      </c>
    </row>
    <row r="358" spans="1:15" ht="34.5" customHeight="1" x14ac:dyDescent="0.2">
      <c r="A358" s="264" t="s">
        <v>1173</v>
      </c>
      <c r="B358" s="265"/>
      <c r="C358" s="232" t="s">
        <v>192</v>
      </c>
      <c r="D358" s="232" t="s">
        <v>64</v>
      </c>
      <c r="E358" s="238" t="s">
        <v>1079</v>
      </c>
      <c r="F358" s="239"/>
      <c r="G358" s="234">
        <v>585361933.26999998</v>
      </c>
      <c r="H358" s="235">
        <v>585361933.26999998</v>
      </c>
      <c r="I358" s="236">
        <v>0</v>
      </c>
      <c r="J358" s="236">
        <v>578000000</v>
      </c>
      <c r="K358" s="236">
        <v>578000000</v>
      </c>
      <c r="L358" s="236">
        <v>0</v>
      </c>
      <c r="M358" s="236">
        <v>578000000</v>
      </c>
      <c r="N358" s="236">
        <v>578000000</v>
      </c>
      <c r="O358" s="237">
        <v>0</v>
      </c>
    </row>
    <row r="359" spans="1:15" ht="23.25" customHeight="1" x14ac:dyDescent="0.2">
      <c r="A359" s="264" t="s">
        <v>273</v>
      </c>
      <c r="B359" s="265"/>
      <c r="C359" s="232" t="s">
        <v>192</v>
      </c>
      <c r="D359" s="232" t="s">
        <v>64</v>
      </c>
      <c r="E359" s="238" t="s">
        <v>1079</v>
      </c>
      <c r="F359" s="238" t="s">
        <v>94</v>
      </c>
      <c r="G359" s="234">
        <v>7361933.2699999996</v>
      </c>
      <c r="H359" s="235">
        <v>7361933.2699999996</v>
      </c>
      <c r="I359" s="236">
        <v>0</v>
      </c>
      <c r="J359" s="236">
        <v>0</v>
      </c>
      <c r="K359" s="236">
        <v>0</v>
      </c>
      <c r="L359" s="236">
        <v>0</v>
      </c>
      <c r="M359" s="236">
        <v>0</v>
      </c>
      <c r="N359" s="236">
        <v>0</v>
      </c>
      <c r="O359" s="237">
        <v>0</v>
      </c>
    </row>
    <row r="360" spans="1:15" ht="23.25" customHeight="1" x14ac:dyDescent="0.2">
      <c r="A360" s="264" t="s">
        <v>187</v>
      </c>
      <c r="B360" s="265"/>
      <c r="C360" s="232" t="s">
        <v>192</v>
      </c>
      <c r="D360" s="232" t="s">
        <v>64</v>
      </c>
      <c r="E360" s="238" t="s">
        <v>1079</v>
      </c>
      <c r="F360" s="238" t="s">
        <v>58</v>
      </c>
      <c r="G360" s="234">
        <v>7361933.2699999996</v>
      </c>
      <c r="H360" s="235">
        <v>7361933.2699999996</v>
      </c>
      <c r="I360" s="236">
        <v>0</v>
      </c>
      <c r="J360" s="236">
        <v>0</v>
      </c>
      <c r="K360" s="236">
        <v>0</v>
      </c>
      <c r="L360" s="236">
        <v>0</v>
      </c>
      <c r="M360" s="236">
        <v>0</v>
      </c>
      <c r="N360" s="236">
        <v>0</v>
      </c>
      <c r="O360" s="237">
        <v>0</v>
      </c>
    </row>
    <row r="361" spans="1:15" ht="23.25" customHeight="1" x14ac:dyDescent="0.2">
      <c r="A361" s="264" t="s">
        <v>85</v>
      </c>
      <c r="B361" s="265"/>
      <c r="C361" s="232" t="s">
        <v>192</v>
      </c>
      <c r="D361" s="232" t="s">
        <v>64</v>
      </c>
      <c r="E361" s="238" t="s">
        <v>1079</v>
      </c>
      <c r="F361" s="238" t="s">
        <v>84</v>
      </c>
      <c r="G361" s="234">
        <v>578000000</v>
      </c>
      <c r="H361" s="235">
        <v>578000000</v>
      </c>
      <c r="I361" s="236">
        <v>0</v>
      </c>
      <c r="J361" s="236">
        <v>578000000</v>
      </c>
      <c r="K361" s="236">
        <v>578000000</v>
      </c>
      <c r="L361" s="236">
        <v>0</v>
      </c>
      <c r="M361" s="236">
        <v>578000000</v>
      </c>
      <c r="N361" s="236">
        <v>578000000</v>
      </c>
      <c r="O361" s="237">
        <v>0</v>
      </c>
    </row>
    <row r="362" spans="1:15" ht="15" customHeight="1" x14ac:dyDescent="0.2">
      <c r="A362" s="264" t="s">
        <v>49</v>
      </c>
      <c r="B362" s="265"/>
      <c r="C362" s="232" t="s">
        <v>192</v>
      </c>
      <c r="D362" s="232" t="s">
        <v>64</v>
      </c>
      <c r="E362" s="238" t="s">
        <v>1079</v>
      </c>
      <c r="F362" s="238" t="s">
        <v>116</v>
      </c>
      <c r="G362" s="234">
        <v>578000000</v>
      </c>
      <c r="H362" s="235">
        <v>578000000</v>
      </c>
      <c r="I362" s="236">
        <v>0</v>
      </c>
      <c r="J362" s="236">
        <v>578000000</v>
      </c>
      <c r="K362" s="236">
        <v>578000000</v>
      </c>
      <c r="L362" s="236">
        <v>0</v>
      </c>
      <c r="M362" s="236">
        <v>578000000</v>
      </c>
      <c r="N362" s="236">
        <v>578000000</v>
      </c>
      <c r="O362" s="237">
        <v>0</v>
      </c>
    </row>
    <row r="363" spans="1:15" ht="34.5" customHeight="1" x14ac:dyDescent="0.2">
      <c r="A363" s="264" t="s">
        <v>443</v>
      </c>
      <c r="B363" s="265"/>
      <c r="C363" s="232" t="s">
        <v>192</v>
      </c>
      <c r="D363" s="232" t="s">
        <v>64</v>
      </c>
      <c r="E363" s="238" t="s">
        <v>826</v>
      </c>
      <c r="F363" s="239"/>
      <c r="G363" s="234">
        <v>496165066.73000002</v>
      </c>
      <c r="H363" s="235">
        <v>496165066.73000002</v>
      </c>
      <c r="I363" s="236">
        <v>0</v>
      </c>
      <c r="J363" s="236">
        <v>375193000</v>
      </c>
      <c r="K363" s="236">
        <v>375193000</v>
      </c>
      <c r="L363" s="236">
        <v>0</v>
      </c>
      <c r="M363" s="236">
        <v>387301000</v>
      </c>
      <c r="N363" s="236">
        <v>387301000</v>
      </c>
      <c r="O363" s="237">
        <v>0</v>
      </c>
    </row>
    <row r="364" spans="1:15" ht="34.5" customHeight="1" x14ac:dyDescent="0.2">
      <c r="A364" s="264" t="s">
        <v>1080</v>
      </c>
      <c r="B364" s="265"/>
      <c r="C364" s="232" t="s">
        <v>192</v>
      </c>
      <c r="D364" s="232" t="s">
        <v>64</v>
      </c>
      <c r="E364" s="238" t="s">
        <v>1081</v>
      </c>
      <c r="F364" s="239"/>
      <c r="G364" s="234">
        <v>347980066.73000002</v>
      </c>
      <c r="H364" s="235">
        <v>347980066.73000002</v>
      </c>
      <c r="I364" s="236">
        <v>0</v>
      </c>
      <c r="J364" s="236">
        <v>375193000</v>
      </c>
      <c r="K364" s="236">
        <v>375193000</v>
      </c>
      <c r="L364" s="236">
        <v>0</v>
      </c>
      <c r="M364" s="236">
        <v>387301000</v>
      </c>
      <c r="N364" s="236">
        <v>387301000</v>
      </c>
      <c r="O364" s="237">
        <v>0</v>
      </c>
    </row>
    <row r="365" spans="1:15" ht="23.25" customHeight="1" x14ac:dyDescent="0.2">
      <c r="A365" s="264" t="s">
        <v>273</v>
      </c>
      <c r="B365" s="265"/>
      <c r="C365" s="232" t="s">
        <v>192</v>
      </c>
      <c r="D365" s="232" t="s">
        <v>64</v>
      </c>
      <c r="E365" s="238" t="s">
        <v>1081</v>
      </c>
      <c r="F365" s="238" t="s">
        <v>94</v>
      </c>
      <c r="G365" s="234">
        <v>347980066.73000002</v>
      </c>
      <c r="H365" s="235">
        <v>347980066.73000002</v>
      </c>
      <c r="I365" s="236">
        <v>0</v>
      </c>
      <c r="J365" s="236">
        <v>375193000</v>
      </c>
      <c r="K365" s="236">
        <v>375193000</v>
      </c>
      <c r="L365" s="236">
        <v>0</v>
      </c>
      <c r="M365" s="236">
        <v>387301000</v>
      </c>
      <c r="N365" s="236">
        <v>387301000</v>
      </c>
      <c r="O365" s="237">
        <v>0</v>
      </c>
    </row>
    <row r="366" spans="1:15" ht="23.25" customHeight="1" x14ac:dyDescent="0.2">
      <c r="A366" s="264" t="s">
        <v>187</v>
      </c>
      <c r="B366" s="265"/>
      <c r="C366" s="232" t="s">
        <v>192</v>
      </c>
      <c r="D366" s="232" t="s">
        <v>64</v>
      </c>
      <c r="E366" s="238" t="s">
        <v>1081</v>
      </c>
      <c r="F366" s="238" t="s">
        <v>58</v>
      </c>
      <c r="G366" s="234">
        <v>347980066.73000002</v>
      </c>
      <c r="H366" s="235">
        <v>347980066.73000002</v>
      </c>
      <c r="I366" s="236">
        <v>0</v>
      </c>
      <c r="J366" s="236">
        <v>375193000</v>
      </c>
      <c r="K366" s="236">
        <v>375193000</v>
      </c>
      <c r="L366" s="236">
        <v>0</v>
      </c>
      <c r="M366" s="236">
        <v>387301000</v>
      </c>
      <c r="N366" s="236">
        <v>387301000</v>
      </c>
      <c r="O366" s="237">
        <v>0</v>
      </c>
    </row>
    <row r="367" spans="1:15" ht="23.25" customHeight="1" x14ac:dyDescent="0.2">
      <c r="A367" s="264" t="s">
        <v>1082</v>
      </c>
      <c r="B367" s="265"/>
      <c r="C367" s="232" t="s">
        <v>192</v>
      </c>
      <c r="D367" s="232" t="s">
        <v>64</v>
      </c>
      <c r="E367" s="238" t="s">
        <v>1083</v>
      </c>
      <c r="F367" s="239"/>
      <c r="G367" s="234">
        <v>148185000</v>
      </c>
      <c r="H367" s="235">
        <v>148185000</v>
      </c>
      <c r="I367" s="236">
        <v>0</v>
      </c>
      <c r="J367" s="236">
        <v>0</v>
      </c>
      <c r="K367" s="236">
        <v>0</v>
      </c>
      <c r="L367" s="236">
        <v>0</v>
      </c>
      <c r="M367" s="236">
        <v>0</v>
      </c>
      <c r="N367" s="236">
        <v>0</v>
      </c>
      <c r="O367" s="237">
        <v>0</v>
      </c>
    </row>
    <row r="368" spans="1:15" ht="23.25" customHeight="1" x14ac:dyDescent="0.2">
      <c r="A368" s="264" t="s">
        <v>273</v>
      </c>
      <c r="B368" s="265"/>
      <c r="C368" s="232" t="s">
        <v>192</v>
      </c>
      <c r="D368" s="232" t="s">
        <v>64</v>
      </c>
      <c r="E368" s="238" t="s">
        <v>1083</v>
      </c>
      <c r="F368" s="238" t="s">
        <v>94</v>
      </c>
      <c r="G368" s="234">
        <v>148185000</v>
      </c>
      <c r="H368" s="235">
        <v>148185000</v>
      </c>
      <c r="I368" s="236">
        <v>0</v>
      </c>
      <c r="J368" s="236">
        <v>0</v>
      </c>
      <c r="K368" s="236">
        <v>0</v>
      </c>
      <c r="L368" s="236">
        <v>0</v>
      </c>
      <c r="M368" s="236">
        <v>0</v>
      </c>
      <c r="N368" s="236">
        <v>0</v>
      </c>
      <c r="O368" s="237">
        <v>0</v>
      </c>
    </row>
    <row r="369" spans="1:15" ht="23.25" customHeight="1" x14ac:dyDescent="0.2">
      <c r="A369" s="264" t="s">
        <v>187</v>
      </c>
      <c r="B369" s="265"/>
      <c r="C369" s="232" t="s">
        <v>192</v>
      </c>
      <c r="D369" s="232" t="s">
        <v>64</v>
      </c>
      <c r="E369" s="238" t="s">
        <v>1083</v>
      </c>
      <c r="F369" s="238" t="s">
        <v>58</v>
      </c>
      <c r="G369" s="234">
        <v>148185000</v>
      </c>
      <c r="H369" s="235">
        <v>148185000</v>
      </c>
      <c r="I369" s="236">
        <v>0</v>
      </c>
      <c r="J369" s="236">
        <v>0</v>
      </c>
      <c r="K369" s="236">
        <v>0</v>
      </c>
      <c r="L369" s="236">
        <v>0</v>
      </c>
      <c r="M369" s="236">
        <v>0</v>
      </c>
      <c r="N369" s="236">
        <v>0</v>
      </c>
      <c r="O369" s="237">
        <v>0</v>
      </c>
    </row>
    <row r="370" spans="1:15" ht="15" customHeight="1" x14ac:dyDescent="0.2">
      <c r="A370" s="264" t="s">
        <v>1084</v>
      </c>
      <c r="B370" s="265"/>
      <c r="C370" s="232" t="s">
        <v>192</v>
      </c>
      <c r="D370" s="232" t="s">
        <v>64</v>
      </c>
      <c r="E370" s="238" t="s">
        <v>1085</v>
      </c>
      <c r="F370" s="238"/>
      <c r="G370" s="234">
        <v>74000000</v>
      </c>
      <c r="H370" s="235">
        <v>74000000</v>
      </c>
      <c r="I370" s="236">
        <v>0</v>
      </c>
      <c r="J370" s="236">
        <v>60000000</v>
      </c>
      <c r="K370" s="236">
        <v>60000000</v>
      </c>
      <c r="L370" s="236">
        <v>0</v>
      </c>
      <c r="M370" s="236">
        <v>60000000</v>
      </c>
      <c r="N370" s="236">
        <v>60000000</v>
      </c>
      <c r="O370" s="237">
        <v>0</v>
      </c>
    </row>
    <row r="371" spans="1:15" ht="23.25" customHeight="1" x14ac:dyDescent="0.2">
      <c r="A371" s="264" t="s">
        <v>1086</v>
      </c>
      <c r="B371" s="265"/>
      <c r="C371" s="232" t="s">
        <v>192</v>
      </c>
      <c r="D371" s="232" t="s">
        <v>64</v>
      </c>
      <c r="E371" s="238" t="s">
        <v>1087</v>
      </c>
      <c r="F371" s="239"/>
      <c r="G371" s="234">
        <v>74000000</v>
      </c>
      <c r="H371" s="235">
        <v>74000000</v>
      </c>
      <c r="I371" s="236">
        <v>0</v>
      </c>
      <c r="J371" s="236">
        <v>60000000</v>
      </c>
      <c r="K371" s="236">
        <v>60000000</v>
      </c>
      <c r="L371" s="236">
        <v>0</v>
      </c>
      <c r="M371" s="236">
        <v>60000000</v>
      </c>
      <c r="N371" s="236">
        <v>60000000</v>
      </c>
      <c r="O371" s="237">
        <v>0</v>
      </c>
    </row>
    <row r="372" spans="1:15" ht="23.25" customHeight="1" x14ac:dyDescent="0.2">
      <c r="A372" s="264" t="s">
        <v>444</v>
      </c>
      <c r="B372" s="265"/>
      <c r="C372" s="232" t="s">
        <v>192</v>
      </c>
      <c r="D372" s="232" t="s">
        <v>64</v>
      </c>
      <c r="E372" s="238" t="s">
        <v>1088</v>
      </c>
      <c r="F372" s="239"/>
      <c r="G372" s="234">
        <v>74000000</v>
      </c>
      <c r="H372" s="235">
        <v>74000000</v>
      </c>
      <c r="I372" s="236">
        <v>0</v>
      </c>
      <c r="J372" s="236">
        <v>60000000</v>
      </c>
      <c r="K372" s="236">
        <v>60000000</v>
      </c>
      <c r="L372" s="236">
        <v>0</v>
      </c>
      <c r="M372" s="236">
        <v>60000000</v>
      </c>
      <c r="N372" s="236">
        <v>60000000</v>
      </c>
      <c r="O372" s="237">
        <v>0</v>
      </c>
    </row>
    <row r="373" spans="1:15" ht="23.25" customHeight="1" x14ac:dyDescent="0.2">
      <c r="A373" s="264" t="s">
        <v>273</v>
      </c>
      <c r="B373" s="265"/>
      <c r="C373" s="232" t="s">
        <v>192</v>
      </c>
      <c r="D373" s="232" t="s">
        <v>64</v>
      </c>
      <c r="E373" s="238" t="s">
        <v>1088</v>
      </c>
      <c r="F373" s="238" t="s">
        <v>94</v>
      </c>
      <c r="G373" s="234">
        <v>74000000</v>
      </c>
      <c r="H373" s="235">
        <v>74000000</v>
      </c>
      <c r="I373" s="236">
        <v>0</v>
      </c>
      <c r="J373" s="236">
        <v>60000000</v>
      </c>
      <c r="K373" s="236">
        <v>60000000</v>
      </c>
      <c r="L373" s="236">
        <v>0</v>
      </c>
      <c r="M373" s="236">
        <v>60000000</v>
      </c>
      <c r="N373" s="236">
        <v>60000000</v>
      </c>
      <c r="O373" s="237">
        <v>0</v>
      </c>
    </row>
    <row r="374" spans="1:15" ht="23.25" customHeight="1" x14ac:dyDescent="0.2">
      <c r="A374" s="264" t="s">
        <v>187</v>
      </c>
      <c r="B374" s="265"/>
      <c r="C374" s="232" t="s">
        <v>192</v>
      </c>
      <c r="D374" s="232" t="s">
        <v>64</v>
      </c>
      <c r="E374" s="238" t="s">
        <v>1088</v>
      </c>
      <c r="F374" s="238" t="s">
        <v>58</v>
      </c>
      <c r="G374" s="234">
        <v>74000000</v>
      </c>
      <c r="H374" s="235">
        <v>74000000</v>
      </c>
      <c r="I374" s="236">
        <v>0</v>
      </c>
      <c r="J374" s="236">
        <v>60000000</v>
      </c>
      <c r="K374" s="236">
        <v>60000000</v>
      </c>
      <c r="L374" s="236">
        <v>0</v>
      </c>
      <c r="M374" s="236">
        <v>60000000</v>
      </c>
      <c r="N374" s="236">
        <v>60000000</v>
      </c>
      <c r="O374" s="237">
        <v>0</v>
      </c>
    </row>
    <row r="375" spans="1:15" ht="15" customHeight="1" x14ac:dyDescent="0.2">
      <c r="A375" s="264" t="s">
        <v>260</v>
      </c>
      <c r="B375" s="265"/>
      <c r="C375" s="232" t="s">
        <v>192</v>
      </c>
      <c r="D375" s="232" t="s">
        <v>64</v>
      </c>
      <c r="E375" s="238" t="s">
        <v>1089</v>
      </c>
      <c r="F375" s="238"/>
      <c r="G375" s="234">
        <v>37542280</v>
      </c>
      <c r="H375" s="235">
        <v>37542280</v>
      </c>
      <c r="I375" s="236">
        <v>0</v>
      </c>
      <c r="J375" s="236">
        <v>37542280</v>
      </c>
      <c r="K375" s="236">
        <v>37542280</v>
      </c>
      <c r="L375" s="236">
        <v>0</v>
      </c>
      <c r="M375" s="236">
        <v>37542280</v>
      </c>
      <c r="N375" s="236">
        <v>37542280</v>
      </c>
      <c r="O375" s="237">
        <v>0</v>
      </c>
    </row>
    <row r="376" spans="1:15" ht="23.25" customHeight="1" x14ac:dyDescent="0.2">
      <c r="A376" s="264" t="s">
        <v>156</v>
      </c>
      <c r="B376" s="265"/>
      <c r="C376" s="232" t="s">
        <v>192</v>
      </c>
      <c r="D376" s="232" t="s">
        <v>64</v>
      </c>
      <c r="E376" s="238" t="s">
        <v>1090</v>
      </c>
      <c r="F376" s="239"/>
      <c r="G376" s="234">
        <v>37542280</v>
      </c>
      <c r="H376" s="235">
        <v>37542280</v>
      </c>
      <c r="I376" s="236">
        <v>0</v>
      </c>
      <c r="J376" s="236">
        <v>37542280</v>
      </c>
      <c r="K376" s="236">
        <v>37542280</v>
      </c>
      <c r="L376" s="236">
        <v>0</v>
      </c>
      <c r="M376" s="236">
        <v>37542280</v>
      </c>
      <c r="N376" s="236">
        <v>37542280</v>
      </c>
      <c r="O376" s="237">
        <v>0</v>
      </c>
    </row>
    <row r="377" spans="1:15" ht="34.5" customHeight="1" x14ac:dyDescent="0.2">
      <c r="A377" s="264" t="s">
        <v>1091</v>
      </c>
      <c r="B377" s="265"/>
      <c r="C377" s="232" t="s">
        <v>192</v>
      </c>
      <c r="D377" s="232" t="s">
        <v>64</v>
      </c>
      <c r="E377" s="238" t="s">
        <v>1092</v>
      </c>
      <c r="F377" s="239"/>
      <c r="G377" s="234">
        <v>37542280</v>
      </c>
      <c r="H377" s="235">
        <v>37542280</v>
      </c>
      <c r="I377" s="236">
        <v>0</v>
      </c>
      <c r="J377" s="236">
        <v>37542280</v>
      </c>
      <c r="K377" s="236">
        <v>37542280</v>
      </c>
      <c r="L377" s="236">
        <v>0</v>
      </c>
      <c r="M377" s="236">
        <v>37542280</v>
      </c>
      <c r="N377" s="236">
        <v>37542280</v>
      </c>
      <c r="O377" s="237">
        <v>0</v>
      </c>
    </row>
    <row r="378" spans="1:15" ht="23.25" customHeight="1" x14ac:dyDescent="0.2">
      <c r="A378" s="264" t="s">
        <v>85</v>
      </c>
      <c r="B378" s="265"/>
      <c r="C378" s="232" t="s">
        <v>192</v>
      </c>
      <c r="D378" s="232" t="s">
        <v>64</v>
      </c>
      <c r="E378" s="238" t="s">
        <v>1092</v>
      </c>
      <c r="F378" s="238" t="s">
        <v>84</v>
      </c>
      <c r="G378" s="234">
        <v>37542280</v>
      </c>
      <c r="H378" s="235">
        <v>37542280</v>
      </c>
      <c r="I378" s="236">
        <v>0</v>
      </c>
      <c r="J378" s="236">
        <v>37542280</v>
      </c>
      <c r="K378" s="236">
        <v>37542280</v>
      </c>
      <c r="L378" s="236">
        <v>0</v>
      </c>
      <c r="M378" s="236">
        <v>37542280</v>
      </c>
      <c r="N378" s="236">
        <v>37542280</v>
      </c>
      <c r="O378" s="237">
        <v>0</v>
      </c>
    </row>
    <row r="379" spans="1:15" ht="15" customHeight="1" x14ac:dyDescent="0.2">
      <c r="A379" s="264" t="s">
        <v>49</v>
      </c>
      <c r="B379" s="265"/>
      <c r="C379" s="232" t="s">
        <v>192</v>
      </c>
      <c r="D379" s="232" t="s">
        <v>64</v>
      </c>
      <c r="E379" s="238" t="s">
        <v>1092</v>
      </c>
      <c r="F379" s="238" t="s">
        <v>116</v>
      </c>
      <c r="G379" s="234">
        <v>37542280</v>
      </c>
      <c r="H379" s="235">
        <v>37542280</v>
      </c>
      <c r="I379" s="236">
        <v>0</v>
      </c>
      <c r="J379" s="236">
        <v>37542280</v>
      </c>
      <c r="K379" s="236">
        <v>37542280</v>
      </c>
      <c r="L379" s="236">
        <v>0</v>
      </c>
      <c r="M379" s="236">
        <v>37542280</v>
      </c>
      <c r="N379" s="236">
        <v>37542280</v>
      </c>
      <c r="O379" s="237">
        <v>0</v>
      </c>
    </row>
    <row r="380" spans="1:15" ht="15" customHeight="1" x14ac:dyDescent="0.2">
      <c r="A380" s="264" t="s">
        <v>194</v>
      </c>
      <c r="B380" s="265"/>
      <c r="C380" s="232" t="s">
        <v>192</v>
      </c>
      <c r="D380" s="232" t="s">
        <v>62</v>
      </c>
      <c r="E380" s="233"/>
      <c r="F380" s="233"/>
      <c r="G380" s="234">
        <v>26222360</v>
      </c>
      <c r="H380" s="235">
        <v>26222360</v>
      </c>
      <c r="I380" s="236">
        <v>0</v>
      </c>
      <c r="J380" s="236">
        <v>22944000</v>
      </c>
      <c r="K380" s="236">
        <v>22944000</v>
      </c>
      <c r="L380" s="236">
        <v>0</v>
      </c>
      <c r="M380" s="236">
        <v>22944000</v>
      </c>
      <c r="N380" s="236">
        <v>22944000</v>
      </c>
      <c r="O380" s="237">
        <v>0</v>
      </c>
    </row>
    <row r="381" spans="1:15" ht="23.25" customHeight="1" x14ac:dyDescent="0.2">
      <c r="A381" s="264" t="s">
        <v>930</v>
      </c>
      <c r="B381" s="265"/>
      <c r="C381" s="232" t="s">
        <v>192</v>
      </c>
      <c r="D381" s="232" t="s">
        <v>62</v>
      </c>
      <c r="E381" s="232" t="s">
        <v>319</v>
      </c>
      <c r="F381" s="232"/>
      <c r="G381" s="234">
        <v>26222360</v>
      </c>
      <c r="H381" s="235">
        <v>26222360</v>
      </c>
      <c r="I381" s="236">
        <v>0</v>
      </c>
      <c r="J381" s="236">
        <v>22944000</v>
      </c>
      <c r="K381" s="236">
        <v>22944000</v>
      </c>
      <c r="L381" s="236">
        <v>0</v>
      </c>
      <c r="M381" s="236">
        <v>22944000</v>
      </c>
      <c r="N381" s="236">
        <v>22944000</v>
      </c>
      <c r="O381" s="237">
        <v>0</v>
      </c>
    </row>
    <row r="382" spans="1:15" ht="34.5" customHeight="1" x14ac:dyDescent="0.2">
      <c r="A382" s="264" t="s">
        <v>320</v>
      </c>
      <c r="B382" s="265"/>
      <c r="C382" s="232" t="s">
        <v>192</v>
      </c>
      <c r="D382" s="232" t="s">
        <v>62</v>
      </c>
      <c r="E382" s="238" t="s">
        <v>321</v>
      </c>
      <c r="F382" s="238"/>
      <c r="G382" s="234">
        <v>26222360</v>
      </c>
      <c r="H382" s="235">
        <v>26222360</v>
      </c>
      <c r="I382" s="236">
        <v>0</v>
      </c>
      <c r="J382" s="236">
        <v>22944000</v>
      </c>
      <c r="K382" s="236">
        <v>22944000</v>
      </c>
      <c r="L382" s="236">
        <v>0</v>
      </c>
      <c r="M382" s="236">
        <v>22944000</v>
      </c>
      <c r="N382" s="236">
        <v>22944000</v>
      </c>
      <c r="O382" s="237">
        <v>0</v>
      </c>
    </row>
    <row r="383" spans="1:15" ht="15" customHeight="1" x14ac:dyDescent="0.2">
      <c r="A383" s="264" t="s">
        <v>322</v>
      </c>
      <c r="B383" s="265"/>
      <c r="C383" s="232" t="s">
        <v>192</v>
      </c>
      <c r="D383" s="232" t="s">
        <v>62</v>
      </c>
      <c r="E383" s="238" t="s">
        <v>323</v>
      </c>
      <c r="F383" s="239"/>
      <c r="G383" s="234">
        <v>13435000</v>
      </c>
      <c r="H383" s="235">
        <v>13435000</v>
      </c>
      <c r="I383" s="236">
        <v>0</v>
      </c>
      <c r="J383" s="236">
        <v>13435000</v>
      </c>
      <c r="K383" s="236">
        <v>13435000</v>
      </c>
      <c r="L383" s="236">
        <v>0</v>
      </c>
      <c r="M383" s="236">
        <v>13435000</v>
      </c>
      <c r="N383" s="236">
        <v>13435000</v>
      </c>
      <c r="O383" s="237">
        <v>0</v>
      </c>
    </row>
    <row r="384" spans="1:15" ht="15" customHeight="1" x14ac:dyDescent="0.2">
      <c r="A384" s="264" t="s">
        <v>324</v>
      </c>
      <c r="B384" s="265"/>
      <c r="C384" s="232" t="s">
        <v>192</v>
      </c>
      <c r="D384" s="232" t="s">
        <v>62</v>
      </c>
      <c r="E384" s="238" t="s">
        <v>325</v>
      </c>
      <c r="F384" s="239"/>
      <c r="G384" s="234">
        <v>13435000</v>
      </c>
      <c r="H384" s="235">
        <v>13435000</v>
      </c>
      <c r="I384" s="236">
        <v>0</v>
      </c>
      <c r="J384" s="236">
        <v>13435000</v>
      </c>
      <c r="K384" s="236">
        <v>13435000</v>
      </c>
      <c r="L384" s="236">
        <v>0</v>
      </c>
      <c r="M384" s="236">
        <v>13435000</v>
      </c>
      <c r="N384" s="236">
        <v>13435000</v>
      </c>
      <c r="O384" s="237">
        <v>0</v>
      </c>
    </row>
    <row r="385" spans="1:15" ht="23.25" customHeight="1" x14ac:dyDescent="0.2">
      <c r="A385" s="264" t="s">
        <v>273</v>
      </c>
      <c r="B385" s="265"/>
      <c r="C385" s="232" t="s">
        <v>192</v>
      </c>
      <c r="D385" s="232" t="s">
        <v>62</v>
      </c>
      <c r="E385" s="238" t="s">
        <v>325</v>
      </c>
      <c r="F385" s="238" t="s">
        <v>94</v>
      </c>
      <c r="G385" s="234">
        <v>13435000</v>
      </c>
      <c r="H385" s="235">
        <v>13435000</v>
      </c>
      <c r="I385" s="236">
        <v>0</v>
      </c>
      <c r="J385" s="236">
        <v>13435000</v>
      </c>
      <c r="K385" s="236">
        <v>13435000</v>
      </c>
      <c r="L385" s="236">
        <v>0</v>
      </c>
      <c r="M385" s="236">
        <v>13435000</v>
      </c>
      <c r="N385" s="236">
        <v>13435000</v>
      </c>
      <c r="O385" s="237">
        <v>0</v>
      </c>
    </row>
    <row r="386" spans="1:15" ht="23.25" customHeight="1" x14ac:dyDescent="0.2">
      <c r="A386" s="264" t="s">
        <v>187</v>
      </c>
      <c r="B386" s="265"/>
      <c r="C386" s="232" t="s">
        <v>192</v>
      </c>
      <c r="D386" s="232" t="s">
        <v>62</v>
      </c>
      <c r="E386" s="238" t="s">
        <v>325</v>
      </c>
      <c r="F386" s="238" t="s">
        <v>58</v>
      </c>
      <c r="G386" s="234">
        <v>13435000</v>
      </c>
      <c r="H386" s="235">
        <v>13435000</v>
      </c>
      <c r="I386" s="236">
        <v>0</v>
      </c>
      <c r="J386" s="236">
        <v>13435000</v>
      </c>
      <c r="K386" s="236">
        <v>13435000</v>
      </c>
      <c r="L386" s="236">
        <v>0</v>
      </c>
      <c r="M386" s="236">
        <v>13435000</v>
      </c>
      <c r="N386" s="236">
        <v>13435000</v>
      </c>
      <c r="O386" s="237">
        <v>0</v>
      </c>
    </row>
    <row r="387" spans="1:15" ht="15" customHeight="1" x14ac:dyDescent="0.2">
      <c r="A387" s="264" t="s">
        <v>326</v>
      </c>
      <c r="B387" s="265"/>
      <c r="C387" s="232" t="s">
        <v>192</v>
      </c>
      <c r="D387" s="232" t="s">
        <v>62</v>
      </c>
      <c r="E387" s="238" t="s">
        <v>327</v>
      </c>
      <c r="F387" s="239"/>
      <c r="G387" s="234">
        <v>585000</v>
      </c>
      <c r="H387" s="235">
        <v>585000</v>
      </c>
      <c r="I387" s="236">
        <v>0</v>
      </c>
      <c r="J387" s="236">
        <v>585000</v>
      </c>
      <c r="K387" s="236">
        <v>585000</v>
      </c>
      <c r="L387" s="236">
        <v>0</v>
      </c>
      <c r="M387" s="236">
        <v>585000</v>
      </c>
      <c r="N387" s="236">
        <v>585000</v>
      </c>
      <c r="O387" s="237">
        <v>0</v>
      </c>
    </row>
    <row r="388" spans="1:15" ht="15" customHeight="1" x14ac:dyDescent="0.2">
      <c r="A388" s="264" t="s">
        <v>328</v>
      </c>
      <c r="B388" s="265"/>
      <c r="C388" s="232" t="s">
        <v>192</v>
      </c>
      <c r="D388" s="232" t="s">
        <v>62</v>
      </c>
      <c r="E388" s="238" t="s">
        <v>329</v>
      </c>
      <c r="F388" s="239"/>
      <c r="G388" s="234">
        <v>585000</v>
      </c>
      <c r="H388" s="235">
        <v>585000</v>
      </c>
      <c r="I388" s="236">
        <v>0</v>
      </c>
      <c r="J388" s="236">
        <v>585000</v>
      </c>
      <c r="K388" s="236">
        <v>585000</v>
      </c>
      <c r="L388" s="236">
        <v>0</v>
      </c>
      <c r="M388" s="236">
        <v>585000</v>
      </c>
      <c r="N388" s="236">
        <v>585000</v>
      </c>
      <c r="O388" s="237">
        <v>0</v>
      </c>
    </row>
    <row r="389" spans="1:15" ht="23.25" customHeight="1" x14ac:dyDescent="0.2">
      <c r="A389" s="264" t="s">
        <v>273</v>
      </c>
      <c r="B389" s="265"/>
      <c r="C389" s="232" t="s">
        <v>192</v>
      </c>
      <c r="D389" s="232" t="s">
        <v>62</v>
      </c>
      <c r="E389" s="238" t="s">
        <v>329</v>
      </c>
      <c r="F389" s="238" t="s">
        <v>94</v>
      </c>
      <c r="G389" s="234">
        <v>585000</v>
      </c>
      <c r="H389" s="235">
        <v>585000</v>
      </c>
      <c r="I389" s="236">
        <v>0</v>
      </c>
      <c r="J389" s="236">
        <v>585000</v>
      </c>
      <c r="K389" s="236">
        <v>585000</v>
      </c>
      <c r="L389" s="236">
        <v>0</v>
      </c>
      <c r="M389" s="236">
        <v>585000</v>
      </c>
      <c r="N389" s="236">
        <v>585000</v>
      </c>
      <c r="O389" s="237">
        <v>0</v>
      </c>
    </row>
    <row r="390" spans="1:15" ht="23.25" customHeight="1" x14ac:dyDescent="0.2">
      <c r="A390" s="264" t="s">
        <v>187</v>
      </c>
      <c r="B390" s="265"/>
      <c r="C390" s="232" t="s">
        <v>192</v>
      </c>
      <c r="D390" s="232" t="s">
        <v>62</v>
      </c>
      <c r="E390" s="238" t="s">
        <v>329</v>
      </c>
      <c r="F390" s="238" t="s">
        <v>58</v>
      </c>
      <c r="G390" s="234">
        <v>585000</v>
      </c>
      <c r="H390" s="235">
        <v>585000</v>
      </c>
      <c r="I390" s="236">
        <v>0</v>
      </c>
      <c r="J390" s="236">
        <v>585000</v>
      </c>
      <c r="K390" s="236">
        <v>585000</v>
      </c>
      <c r="L390" s="236">
        <v>0</v>
      </c>
      <c r="M390" s="236">
        <v>585000</v>
      </c>
      <c r="N390" s="236">
        <v>585000</v>
      </c>
      <c r="O390" s="237">
        <v>0</v>
      </c>
    </row>
    <row r="391" spans="1:15" ht="23.25" customHeight="1" x14ac:dyDescent="0.2">
      <c r="A391" s="264" t="s">
        <v>449</v>
      </c>
      <c r="B391" s="265"/>
      <c r="C391" s="232" t="s">
        <v>192</v>
      </c>
      <c r="D391" s="232" t="s">
        <v>62</v>
      </c>
      <c r="E391" s="238" t="s">
        <v>450</v>
      </c>
      <c r="F391" s="239"/>
      <c r="G391" s="234">
        <v>12202360</v>
      </c>
      <c r="H391" s="235">
        <v>12202360</v>
      </c>
      <c r="I391" s="236">
        <v>0</v>
      </c>
      <c r="J391" s="236">
        <v>8924000</v>
      </c>
      <c r="K391" s="236">
        <v>8924000</v>
      </c>
      <c r="L391" s="236">
        <v>0</v>
      </c>
      <c r="M391" s="236">
        <v>8924000</v>
      </c>
      <c r="N391" s="236">
        <v>8924000</v>
      </c>
      <c r="O391" s="237">
        <v>0</v>
      </c>
    </row>
    <row r="392" spans="1:15" ht="15" customHeight="1" x14ac:dyDescent="0.2">
      <c r="A392" s="264" t="s">
        <v>451</v>
      </c>
      <c r="B392" s="265"/>
      <c r="C392" s="232" t="s">
        <v>192</v>
      </c>
      <c r="D392" s="232" t="s">
        <v>62</v>
      </c>
      <c r="E392" s="238" t="s">
        <v>452</v>
      </c>
      <c r="F392" s="239"/>
      <c r="G392" s="234">
        <v>12202360</v>
      </c>
      <c r="H392" s="235">
        <v>12202360</v>
      </c>
      <c r="I392" s="236">
        <v>0</v>
      </c>
      <c r="J392" s="236">
        <v>8924000</v>
      </c>
      <c r="K392" s="236">
        <v>8924000</v>
      </c>
      <c r="L392" s="236">
        <v>0</v>
      </c>
      <c r="M392" s="236">
        <v>8924000</v>
      </c>
      <c r="N392" s="236">
        <v>8924000</v>
      </c>
      <c r="O392" s="237">
        <v>0</v>
      </c>
    </row>
    <row r="393" spans="1:15" ht="23.25" customHeight="1" x14ac:dyDescent="0.2">
      <c r="A393" s="264" t="s">
        <v>273</v>
      </c>
      <c r="B393" s="265"/>
      <c r="C393" s="232" t="s">
        <v>192</v>
      </c>
      <c r="D393" s="232" t="s">
        <v>62</v>
      </c>
      <c r="E393" s="238" t="s">
        <v>452</v>
      </c>
      <c r="F393" s="238" t="s">
        <v>94</v>
      </c>
      <c r="G393" s="234">
        <v>12202360</v>
      </c>
      <c r="H393" s="235">
        <v>12202360</v>
      </c>
      <c r="I393" s="236">
        <v>0</v>
      </c>
      <c r="J393" s="236">
        <v>8924000</v>
      </c>
      <c r="K393" s="236">
        <v>8924000</v>
      </c>
      <c r="L393" s="236">
        <v>0</v>
      </c>
      <c r="M393" s="236">
        <v>8924000</v>
      </c>
      <c r="N393" s="236">
        <v>8924000</v>
      </c>
      <c r="O393" s="237">
        <v>0</v>
      </c>
    </row>
    <row r="394" spans="1:15" ht="23.25" customHeight="1" x14ac:dyDescent="0.2">
      <c r="A394" s="264" t="s">
        <v>187</v>
      </c>
      <c r="B394" s="265"/>
      <c r="C394" s="232" t="s">
        <v>192</v>
      </c>
      <c r="D394" s="232" t="s">
        <v>62</v>
      </c>
      <c r="E394" s="238" t="s">
        <v>452</v>
      </c>
      <c r="F394" s="238" t="s">
        <v>58</v>
      </c>
      <c r="G394" s="234">
        <v>12202360</v>
      </c>
      <c r="H394" s="235">
        <v>12202360</v>
      </c>
      <c r="I394" s="236">
        <v>0</v>
      </c>
      <c r="J394" s="236">
        <v>8924000</v>
      </c>
      <c r="K394" s="236">
        <v>8924000</v>
      </c>
      <c r="L394" s="236">
        <v>0</v>
      </c>
      <c r="M394" s="236">
        <v>8924000</v>
      </c>
      <c r="N394" s="236">
        <v>8924000</v>
      </c>
      <c r="O394" s="237">
        <v>0</v>
      </c>
    </row>
    <row r="395" spans="1:15" ht="15" customHeight="1" x14ac:dyDescent="0.2">
      <c r="A395" s="264" t="s">
        <v>110</v>
      </c>
      <c r="B395" s="265"/>
      <c r="C395" s="232" t="s">
        <v>192</v>
      </c>
      <c r="D395" s="232" t="s">
        <v>66</v>
      </c>
      <c r="E395" s="233"/>
      <c r="F395" s="233"/>
      <c r="G395" s="234">
        <v>19440530</v>
      </c>
      <c r="H395" s="235">
        <v>15907530</v>
      </c>
      <c r="I395" s="236">
        <v>3533000</v>
      </c>
      <c r="J395" s="236">
        <v>17464130</v>
      </c>
      <c r="K395" s="236">
        <v>13931130</v>
      </c>
      <c r="L395" s="236">
        <v>3533000</v>
      </c>
      <c r="M395" s="236">
        <v>17608130</v>
      </c>
      <c r="N395" s="236">
        <v>14075130</v>
      </c>
      <c r="O395" s="237">
        <v>3533000</v>
      </c>
    </row>
    <row r="396" spans="1:15" ht="23.25" customHeight="1" x14ac:dyDescent="0.2">
      <c r="A396" s="264" t="s">
        <v>932</v>
      </c>
      <c r="B396" s="265"/>
      <c r="C396" s="232" t="s">
        <v>192</v>
      </c>
      <c r="D396" s="232" t="s">
        <v>66</v>
      </c>
      <c r="E396" s="232" t="s">
        <v>389</v>
      </c>
      <c r="F396" s="232"/>
      <c r="G396" s="234">
        <v>17840530</v>
      </c>
      <c r="H396" s="235">
        <v>14307530</v>
      </c>
      <c r="I396" s="236">
        <v>3533000</v>
      </c>
      <c r="J396" s="236">
        <v>15289130</v>
      </c>
      <c r="K396" s="236">
        <v>11756130</v>
      </c>
      <c r="L396" s="236">
        <v>3533000</v>
      </c>
      <c r="M396" s="236">
        <v>15433130</v>
      </c>
      <c r="N396" s="236">
        <v>11900130</v>
      </c>
      <c r="O396" s="237">
        <v>3533000</v>
      </c>
    </row>
    <row r="397" spans="1:15" ht="23.25" customHeight="1" x14ac:dyDescent="0.2">
      <c r="A397" s="264" t="s">
        <v>405</v>
      </c>
      <c r="B397" s="265"/>
      <c r="C397" s="232" t="s">
        <v>192</v>
      </c>
      <c r="D397" s="232" t="s">
        <v>66</v>
      </c>
      <c r="E397" s="238" t="s">
        <v>406</v>
      </c>
      <c r="F397" s="238"/>
      <c r="G397" s="234">
        <v>17840530</v>
      </c>
      <c r="H397" s="235">
        <v>14307530</v>
      </c>
      <c r="I397" s="236">
        <v>3533000</v>
      </c>
      <c r="J397" s="236">
        <v>15289130</v>
      </c>
      <c r="K397" s="236">
        <v>11756130</v>
      </c>
      <c r="L397" s="236">
        <v>3533000</v>
      </c>
      <c r="M397" s="236">
        <v>15433130</v>
      </c>
      <c r="N397" s="236">
        <v>11900130</v>
      </c>
      <c r="O397" s="237">
        <v>3533000</v>
      </c>
    </row>
    <row r="398" spans="1:15" ht="15" customHeight="1" x14ac:dyDescent="0.2">
      <c r="A398" s="264" t="s">
        <v>828</v>
      </c>
      <c r="B398" s="265"/>
      <c r="C398" s="232" t="s">
        <v>192</v>
      </c>
      <c r="D398" s="232" t="s">
        <v>66</v>
      </c>
      <c r="E398" s="238" t="s">
        <v>458</v>
      </c>
      <c r="F398" s="239"/>
      <c r="G398" s="234">
        <v>17840530</v>
      </c>
      <c r="H398" s="235">
        <v>14307530</v>
      </c>
      <c r="I398" s="236">
        <v>3533000</v>
      </c>
      <c r="J398" s="236">
        <v>15289130</v>
      </c>
      <c r="K398" s="236">
        <v>11756130</v>
      </c>
      <c r="L398" s="236">
        <v>3533000</v>
      </c>
      <c r="M398" s="236">
        <v>15433130</v>
      </c>
      <c r="N398" s="236">
        <v>11900130</v>
      </c>
      <c r="O398" s="237">
        <v>3533000</v>
      </c>
    </row>
    <row r="399" spans="1:15" ht="45.75" customHeight="1" x14ac:dyDescent="0.2">
      <c r="A399" s="264" t="s">
        <v>453</v>
      </c>
      <c r="B399" s="265"/>
      <c r="C399" s="232" t="s">
        <v>192</v>
      </c>
      <c r="D399" s="232" t="s">
        <v>66</v>
      </c>
      <c r="E399" s="238" t="s">
        <v>653</v>
      </c>
      <c r="F399" s="239"/>
      <c r="G399" s="234">
        <v>3533000</v>
      </c>
      <c r="H399" s="235">
        <v>0</v>
      </c>
      <c r="I399" s="236">
        <v>3533000</v>
      </c>
      <c r="J399" s="236">
        <v>3533000</v>
      </c>
      <c r="K399" s="236">
        <v>0</v>
      </c>
      <c r="L399" s="236">
        <v>3533000</v>
      </c>
      <c r="M399" s="236">
        <v>3533000</v>
      </c>
      <c r="N399" s="236">
        <v>0</v>
      </c>
      <c r="O399" s="237">
        <v>3533000</v>
      </c>
    </row>
    <row r="400" spans="1:15" ht="45.75" customHeight="1" x14ac:dyDescent="0.2">
      <c r="A400" s="264" t="s">
        <v>291</v>
      </c>
      <c r="B400" s="265"/>
      <c r="C400" s="232" t="s">
        <v>192</v>
      </c>
      <c r="D400" s="232" t="s">
        <v>66</v>
      </c>
      <c r="E400" s="238" t="s">
        <v>653</v>
      </c>
      <c r="F400" s="238" t="s">
        <v>195</v>
      </c>
      <c r="G400" s="234">
        <v>2790400</v>
      </c>
      <c r="H400" s="235">
        <v>0</v>
      </c>
      <c r="I400" s="236">
        <v>2790400</v>
      </c>
      <c r="J400" s="236">
        <v>2790400</v>
      </c>
      <c r="K400" s="236">
        <v>0</v>
      </c>
      <c r="L400" s="236">
        <v>2790400</v>
      </c>
      <c r="M400" s="236">
        <v>2790400</v>
      </c>
      <c r="N400" s="236">
        <v>0</v>
      </c>
      <c r="O400" s="237">
        <v>2790400</v>
      </c>
    </row>
    <row r="401" spans="1:15" ht="15" customHeight="1" x14ac:dyDescent="0.2">
      <c r="A401" s="264" t="s">
        <v>248</v>
      </c>
      <c r="B401" s="265"/>
      <c r="C401" s="232" t="s">
        <v>192</v>
      </c>
      <c r="D401" s="232" t="s">
        <v>66</v>
      </c>
      <c r="E401" s="238" t="s">
        <v>653</v>
      </c>
      <c r="F401" s="238" t="s">
        <v>249</v>
      </c>
      <c r="G401" s="234">
        <v>2790400</v>
      </c>
      <c r="H401" s="235">
        <v>0</v>
      </c>
      <c r="I401" s="236">
        <v>2790400</v>
      </c>
      <c r="J401" s="236">
        <v>2790400</v>
      </c>
      <c r="K401" s="236">
        <v>0</v>
      </c>
      <c r="L401" s="236">
        <v>2790400</v>
      </c>
      <c r="M401" s="236">
        <v>2790400</v>
      </c>
      <c r="N401" s="236">
        <v>0</v>
      </c>
      <c r="O401" s="237">
        <v>2790400</v>
      </c>
    </row>
    <row r="402" spans="1:15" ht="23.25" customHeight="1" x14ac:dyDescent="0.2">
      <c r="A402" s="264" t="s">
        <v>273</v>
      </c>
      <c r="B402" s="265"/>
      <c r="C402" s="232" t="s">
        <v>192</v>
      </c>
      <c r="D402" s="232" t="s">
        <v>66</v>
      </c>
      <c r="E402" s="238" t="s">
        <v>653</v>
      </c>
      <c r="F402" s="238" t="s">
        <v>94</v>
      </c>
      <c r="G402" s="234">
        <v>742600</v>
      </c>
      <c r="H402" s="235">
        <v>0</v>
      </c>
      <c r="I402" s="236">
        <v>742600</v>
      </c>
      <c r="J402" s="236">
        <v>742600</v>
      </c>
      <c r="K402" s="236">
        <v>0</v>
      </c>
      <c r="L402" s="236">
        <v>742600</v>
      </c>
      <c r="M402" s="236">
        <v>742600</v>
      </c>
      <c r="N402" s="236">
        <v>0</v>
      </c>
      <c r="O402" s="237">
        <v>742600</v>
      </c>
    </row>
    <row r="403" spans="1:15" ht="23.25" customHeight="1" x14ac:dyDescent="0.2">
      <c r="A403" s="264" t="s">
        <v>187</v>
      </c>
      <c r="B403" s="265"/>
      <c r="C403" s="232" t="s">
        <v>192</v>
      </c>
      <c r="D403" s="232" t="s">
        <v>66</v>
      </c>
      <c r="E403" s="238" t="s">
        <v>653</v>
      </c>
      <c r="F403" s="238" t="s">
        <v>58</v>
      </c>
      <c r="G403" s="234">
        <v>742600</v>
      </c>
      <c r="H403" s="235">
        <v>0</v>
      </c>
      <c r="I403" s="236">
        <v>742600</v>
      </c>
      <c r="J403" s="236">
        <v>742600</v>
      </c>
      <c r="K403" s="236">
        <v>0</v>
      </c>
      <c r="L403" s="236">
        <v>742600</v>
      </c>
      <c r="M403" s="236">
        <v>742600</v>
      </c>
      <c r="N403" s="236">
        <v>0</v>
      </c>
      <c r="O403" s="237">
        <v>742600</v>
      </c>
    </row>
    <row r="404" spans="1:15" ht="57" customHeight="1" x14ac:dyDescent="0.2">
      <c r="A404" s="264" t="s">
        <v>454</v>
      </c>
      <c r="B404" s="265"/>
      <c r="C404" s="232" t="s">
        <v>192</v>
      </c>
      <c r="D404" s="232" t="s">
        <v>66</v>
      </c>
      <c r="E404" s="238" t="s">
        <v>654</v>
      </c>
      <c r="F404" s="239"/>
      <c r="G404" s="234">
        <v>14307530</v>
      </c>
      <c r="H404" s="235">
        <v>14307530</v>
      </c>
      <c r="I404" s="236">
        <v>0</v>
      </c>
      <c r="J404" s="236">
        <v>11756130</v>
      </c>
      <c r="K404" s="236">
        <v>11756130</v>
      </c>
      <c r="L404" s="236">
        <v>0</v>
      </c>
      <c r="M404" s="236">
        <v>11900130</v>
      </c>
      <c r="N404" s="236">
        <v>11900130</v>
      </c>
      <c r="O404" s="237">
        <v>0</v>
      </c>
    </row>
    <row r="405" spans="1:15" ht="45.75" customHeight="1" x14ac:dyDescent="0.2">
      <c r="A405" s="264" t="s">
        <v>291</v>
      </c>
      <c r="B405" s="265"/>
      <c r="C405" s="232" t="s">
        <v>192</v>
      </c>
      <c r="D405" s="232" t="s">
        <v>66</v>
      </c>
      <c r="E405" s="238" t="s">
        <v>654</v>
      </c>
      <c r="F405" s="238" t="s">
        <v>195</v>
      </c>
      <c r="G405" s="234">
        <v>9037130</v>
      </c>
      <c r="H405" s="235">
        <v>9037130</v>
      </c>
      <c r="I405" s="236">
        <v>0</v>
      </c>
      <c r="J405" s="236">
        <v>9037130</v>
      </c>
      <c r="K405" s="236">
        <v>9037130</v>
      </c>
      <c r="L405" s="236">
        <v>0</v>
      </c>
      <c r="M405" s="236">
        <v>9037130</v>
      </c>
      <c r="N405" s="236">
        <v>9037130</v>
      </c>
      <c r="O405" s="237">
        <v>0</v>
      </c>
    </row>
    <row r="406" spans="1:15" ht="15" customHeight="1" x14ac:dyDescent="0.2">
      <c r="A406" s="264" t="s">
        <v>248</v>
      </c>
      <c r="B406" s="265"/>
      <c r="C406" s="232" t="s">
        <v>192</v>
      </c>
      <c r="D406" s="232" t="s">
        <v>66</v>
      </c>
      <c r="E406" s="238" t="s">
        <v>654</v>
      </c>
      <c r="F406" s="238" t="s">
        <v>249</v>
      </c>
      <c r="G406" s="234">
        <v>9037130</v>
      </c>
      <c r="H406" s="235">
        <v>9037130</v>
      </c>
      <c r="I406" s="236">
        <v>0</v>
      </c>
      <c r="J406" s="236">
        <v>9037130</v>
      </c>
      <c r="K406" s="236">
        <v>9037130</v>
      </c>
      <c r="L406" s="236">
        <v>0</v>
      </c>
      <c r="M406" s="236">
        <v>9037130</v>
      </c>
      <c r="N406" s="236">
        <v>9037130</v>
      </c>
      <c r="O406" s="237">
        <v>0</v>
      </c>
    </row>
    <row r="407" spans="1:15" ht="23.25" customHeight="1" x14ac:dyDescent="0.2">
      <c r="A407" s="264" t="s">
        <v>273</v>
      </c>
      <c r="B407" s="265"/>
      <c r="C407" s="232" t="s">
        <v>192</v>
      </c>
      <c r="D407" s="232" t="s">
        <v>66</v>
      </c>
      <c r="E407" s="238" t="s">
        <v>654</v>
      </c>
      <c r="F407" s="238" t="s">
        <v>94</v>
      </c>
      <c r="G407" s="234">
        <v>5255400</v>
      </c>
      <c r="H407" s="235">
        <v>5255400</v>
      </c>
      <c r="I407" s="236">
        <v>0</v>
      </c>
      <c r="J407" s="236">
        <v>2704000</v>
      </c>
      <c r="K407" s="236">
        <v>2704000</v>
      </c>
      <c r="L407" s="236">
        <v>0</v>
      </c>
      <c r="M407" s="236">
        <v>2848000</v>
      </c>
      <c r="N407" s="236">
        <v>2848000</v>
      </c>
      <c r="O407" s="237">
        <v>0</v>
      </c>
    </row>
    <row r="408" spans="1:15" ht="23.25" customHeight="1" x14ac:dyDescent="0.2">
      <c r="A408" s="264" t="s">
        <v>187</v>
      </c>
      <c r="B408" s="265"/>
      <c r="C408" s="232" t="s">
        <v>192</v>
      </c>
      <c r="D408" s="232" t="s">
        <v>66</v>
      </c>
      <c r="E408" s="238" t="s">
        <v>654</v>
      </c>
      <c r="F408" s="238" t="s">
        <v>58</v>
      </c>
      <c r="G408" s="234">
        <v>5255400</v>
      </c>
      <c r="H408" s="235">
        <v>5255400</v>
      </c>
      <c r="I408" s="236">
        <v>0</v>
      </c>
      <c r="J408" s="236">
        <v>2704000</v>
      </c>
      <c r="K408" s="236">
        <v>2704000</v>
      </c>
      <c r="L408" s="236">
        <v>0</v>
      </c>
      <c r="M408" s="236">
        <v>2848000</v>
      </c>
      <c r="N408" s="236">
        <v>2848000</v>
      </c>
      <c r="O408" s="237">
        <v>0</v>
      </c>
    </row>
    <row r="409" spans="1:15" ht="15" customHeight="1" x14ac:dyDescent="0.2">
      <c r="A409" s="264" t="s">
        <v>200</v>
      </c>
      <c r="B409" s="265"/>
      <c r="C409" s="232" t="s">
        <v>192</v>
      </c>
      <c r="D409" s="232" t="s">
        <v>66</v>
      </c>
      <c r="E409" s="238" t="s">
        <v>654</v>
      </c>
      <c r="F409" s="238" t="s">
        <v>201</v>
      </c>
      <c r="G409" s="234">
        <v>15000</v>
      </c>
      <c r="H409" s="235">
        <v>15000</v>
      </c>
      <c r="I409" s="236">
        <v>0</v>
      </c>
      <c r="J409" s="236">
        <v>15000</v>
      </c>
      <c r="K409" s="236">
        <v>15000</v>
      </c>
      <c r="L409" s="236">
        <v>0</v>
      </c>
      <c r="M409" s="236">
        <v>15000</v>
      </c>
      <c r="N409" s="236">
        <v>15000</v>
      </c>
      <c r="O409" s="237">
        <v>0</v>
      </c>
    </row>
    <row r="410" spans="1:15" ht="15" customHeight="1" x14ac:dyDescent="0.2">
      <c r="A410" s="264" t="s">
        <v>73</v>
      </c>
      <c r="B410" s="265"/>
      <c r="C410" s="232" t="s">
        <v>192</v>
      </c>
      <c r="D410" s="232" t="s">
        <v>66</v>
      </c>
      <c r="E410" s="238" t="s">
        <v>654</v>
      </c>
      <c r="F410" s="238" t="s">
        <v>74</v>
      </c>
      <c r="G410" s="234">
        <v>15000</v>
      </c>
      <c r="H410" s="235">
        <v>15000</v>
      </c>
      <c r="I410" s="236">
        <v>0</v>
      </c>
      <c r="J410" s="236">
        <v>15000</v>
      </c>
      <c r="K410" s="236">
        <v>15000</v>
      </c>
      <c r="L410" s="236">
        <v>0</v>
      </c>
      <c r="M410" s="236">
        <v>15000</v>
      </c>
      <c r="N410" s="236">
        <v>15000</v>
      </c>
      <c r="O410" s="237">
        <v>0</v>
      </c>
    </row>
    <row r="411" spans="1:15" ht="15" customHeight="1" x14ac:dyDescent="0.2">
      <c r="A411" s="264" t="s">
        <v>431</v>
      </c>
      <c r="B411" s="265"/>
      <c r="C411" s="232" t="s">
        <v>192</v>
      </c>
      <c r="D411" s="232" t="s">
        <v>66</v>
      </c>
      <c r="E411" s="232" t="s">
        <v>432</v>
      </c>
      <c r="F411" s="232"/>
      <c r="G411" s="234">
        <v>1500000</v>
      </c>
      <c r="H411" s="235">
        <v>1500000</v>
      </c>
      <c r="I411" s="236">
        <v>0</v>
      </c>
      <c r="J411" s="236">
        <v>1500000</v>
      </c>
      <c r="K411" s="236">
        <v>1500000</v>
      </c>
      <c r="L411" s="236">
        <v>0</v>
      </c>
      <c r="M411" s="236">
        <v>1500000</v>
      </c>
      <c r="N411" s="236">
        <v>1500000</v>
      </c>
      <c r="O411" s="237">
        <v>0</v>
      </c>
    </row>
    <row r="412" spans="1:15" ht="23.25" customHeight="1" x14ac:dyDescent="0.2">
      <c r="A412" s="264" t="s">
        <v>978</v>
      </c>
      <c r="B412" s="265"/>
      <c r="C412" s="232" t="s">
        <v>192</v>
      </c>
      <c r="D412" s="232" t="s">
        <v>66</v>
      </c>
      <c r="E412" s="238" t="s">
        <v>979</v>
      </c>
      <c r="F412" s="238"/>
      <c r="G412" s="234">
        <v>1000000</v>
      </c>
      <c r="H412" s="235">
        <v>1000000</v>
      </c>
      <c r="I412" s="236">
        <v>0</v>
      </c>
      <c r="J412" s="236">
        <v>1000000</v>
      </c>
      <c r="K412" s="236">
        <v>1000000</v>
      </c>
      <c r="L412" s="236">
        <v>0</v>
      </c>
      <c r="M412" s="236">
        <v>1000000</v>
      </c>
      <c r="N412" s="236">
        <v>1000000</v>
      </c>
      <c r="O412" s="237">
        <v>0</v>
      </c>
    </row>
    <row r="413" spans="1:15" ht="34.5" customHeight="1" x14ac:dyDescent="0.2">
      <c r="A413" s="264" t="s">
        <v>980</v>
      </c>
      <c r="B413" s="265"/>
      <c r="C413" s="232" t="s">
        <v>192</v>
      </c>
      <c r="D413" s="232" t="s">
        <v>66</v>
      </c>
      <c r="E413" s="238" t="s">
        <v>981</v>
      </c>
      <c r="F413" s="239"/>
      <c r="G413" s="234">
        <v>1000000</v>
      </c>
      <c r="H413" s="235">
        <v>1000000</v>
      </c>
      <c r="I413" s="236">
        <v>0</v>
      </c>
      <c r="J413" s="236">
        <v>1000000</v>
      </c>
      <c r="K413" s="236">
        <v>1000000</v>
      </c>
      <c r="L413" s="236">
        <v>0</v>
      </c>
      <c r="M413" s="236">
        <v>1000000</v>
      </c>
      <c r="N413" s="236">
        <v>1000000</v>
      </c>
      <c r="O413" s="237">
        <v>0</v>
      </c>
    </row>
    <row r="414" spans="1:15" ht="23.25" customHeight="1" x14ac:dyDescent="0.2">
      <c r="A414" s="264" t="s">
        <v>982</v>
      </c>
      <c r="B414" s="265"/>
      <c r="C414" s="232" t="s">
        <v>192</v>
      </c>
      <c r="D414" s="232" t="s">
        <v>66</v>
      </c>
      <c r="E414" s="238" t="s">
        <v>983</v>
      </c>
      <c r="F414" s="239"/>
      <c r="G414" s="234">
        <v>1000000</v>
      </c>
      <c r="H414" s="235">
        <v>1000000</v>
      </c>
      <c r="I414" s="236">
        <v>0</v>
      </c>
      <c r="J414" s="236">
        <v>1000000</v>
      </c>
      <c r="K414" s="236">
        <v>1000000</v>
      </c>
      <c r="L414" s="236">
        <v>0</v>
      </c>
      <c r="M414" s="236">
        <v>1000000</v>
      </c>
      <c r="N414" s="236">
        <v>1000000</v>
      </c>
      <c r="O414" s="237">
        <v>0</v>
      </c>
    </row>
    <row r="415" spans="1:15" ht="15" customHeight="1" x14ac:dyDescent="0.2">
      <c r="A415" s="264" t="s">
        <v>200</v>
      </c>
      <c r="B415" s="265"/>
      <c r="C415" s="232" t="s">
        <v>192</v>
      </c>
      <c r="D415" s="232" t="s">
        <v>66</v>
      </c>
      <c r="E415" s="238" t="s">
        <v>983</v>
      </c>
      <c r="F415" s="238" t="s">
        <v>201</v>
      </c>
      <c r="G415" s="234">
        <v>1000000</v>
      </c>
      <c r="H415" s="235">
        <v>1000000</v>
      </c>
      <c r="I415" s="236">
        <v>0</v>
      </c>
      <c r="J415" s="236">
        <v>1000000</v>
      </c>
      <c r="K415" s="236">
        <v>1000000</v>
      </c>
      <c r="L415" s="236">
        <v>0</v>
      </c>
      <c r="M415" s="236">
        <v>1000000</v>
      </c>
      <c r="N415" s="236">
        <v>1000000</v>
      </c>
      <c r="O415" s="237">
        <v>0</v>
      </c>
    </row>
    <row r="416" spans="1:15" ht="34.5" customHeight="1" x14ac:dyDescent="0.2">
      <c r="A416" s="264" t="s">
        <v>271</v>
      </c>
      <c r="B416" s="265"/>
      <c r="C416" s="232" t="s">
        <v>192</v>
      </c>
      <c r="D416" s="232" t="s">
        <v>66</v>
      </c>
      <c r="E416" s="238" t="s">
        <v>983</v>
      </c>
      <c r="F416" s="238" t="s">
        <v>106</v>
      </c>
      <c r="G416" s="234">
        <v>1000000</v>
      </c>
      <c r="H416" s="235">
        <v>1000000</v>
      </c>
      <c r="I416" s="236">
        <v>0</v>
      </c>
      <c r="J416" s="236">
        <v>1000000</v>
      </c>
      <c r="K416" s="236">
        <v>1000000</v>
      </c>
      <c r="L416" s="236">
        <v>0</v>
      </c>
      <c r="M416" s="236">
        <v>1000000</v>
      </c>
      <c r="N416" s="236">
        <v>1000000</v>
      </c>
      <c r="O416" s="237">
        <v>0</v>
      </c>
    </row>
    <row r="417" spans="1:15" ht="23.25" customHeight="1" x14ac:dyDescent="0.2">
      <c r="A417" s="264" t="s">
        <v>736</v>
      </c>
      <c r="B417" s="265"/>
      <c r="C417" s="232" t="s">
        <v>192</v>
      </c>
      <c r="D417" s="232" t="s">
        <v>66</v>
      </c>
      <c r="E417" s="238" t="s">
        <v>433</v>
      </c>
      <c r="F417" s="238"/>
      <c r="G417" s="234">
        <v>500000</v>
      </c>
      <c r="H417" s="235">
        <v>500000</v>
      </c>
      <c r="I417" s="236">
        <v>0</v>
      </c>
      <c r="J417" s="236">
        <v>500000</v>
      </c>
      <c r="K417" s="236">
        <v>500000</v>
      </c>
      <c r="L417" s="236">
        <v>0</v>
      </c>
      <c r="M417" s="236">
        <v>500000</v>
      </c>
      <c r="N417" s="236">
        <v>500000</v>
      </c>
      <c r="O417" s="237">
        <v>0</v>
      </c>
    </row>
    <row r="418" spans="1:15" ht="23.25" customHeight="1" x14ac:dyDescent="0.2">
      <c r="A418" s="264" t="s">
        <v>829</v>
      </c>
      <c r="B418" s="265"/>
      <c r="C418" s="232" t="s">
        <v>192</v>
      </c>
      <c r="D418" s="232" t="s">
        <v>66</v>
      </c>
      <c r="E418" s="238" t="s">
        <v>434</v>
      </c>
      <c r="F418" s="239"/>
      <c r="G418" s="234">
        <v>500000</v>
      </c>
      <c r="H418" s="235">
        <v>500000</v>
      </c>
      <c r="I418" s="236">
        <v>0</v>
      </c>
      <c r="J418" s="236">
        <v>500000</v>
      </c>
      <c r="K418" s="236">
        <v>500000</v>
      </c>
      <c r="L418" s="236">
        <v>0</v>
      </c>
      <c r="M418" s="236">
        <v>500000</v>
      </c>
      <c r="N418" s="236">
        <v>500000</v>
      </c>
      <c r="O418" s="237">
        <v>0</v>
      </c>
    </row>
    <row r="419" spans="1:15" ht="34.5" customHeight="1" x14ac:dyDescent="0.2">
      <c r="A419" s="264" t="s">
        <v>1176</v>
      </c>
      <c r="B419" s="265"/>
      <c r="C419" s="232" t="s">
        <v>192</v>
      </c>
      <c r="D419" s="232" t="s">
        <v>66</v>
      </c>
      <c r="E419" s="238" t="s">
        <v>541</v>
      </c>
      <c r="F419" s="239"/>
      <c r="G419" s="234">
        <v>500000</v>
      </c>
      <c r="H419" s="235">
        <v>500000</v>
      </c>
      <c r="I419" s="236">
        <v>0</v>
      </c>
      <c r="J419" s="236">
        <v>500000</v>
      </c>
      <c r="K419" s="236">
        <v>500000</v>
      </c>
      <c r="L419" s="236">
        <v>0</v>
      </c>
      <c r="M419" s="236">
        <v>500000</v>
      </c>
      <c r="N419" s="236">
        <v>500000</v>
      </c>
      <c r="O419" s="237">
        <v>0</v>
      </c>
    </row>
    <row r="420" spans="1:15" ht="15" customHeight="1" x14ac:dyDescent="0.2">
      <c r="A420" s="264" t="s">
        <v>200</v>
      </c>
      <c r="B420" s="265"/>
      <c r="C420" s="232" t="s">
        <v>192</v>
      </c>
      <c r="D420" s="232" t="s">
        <v>66</v>
      </c>
      <c r="E420" s="238" t="s">
        <v>541</v>
      </c>
      <c r="F420" s="238" t="s">
        <v>201</v>
      </c>
      <c r="G420" s="234">
        <v>500000</v>
      </c>
      <c r="H420" s="235">
        <v>500000</v>
      </c>
      <c r="I420" s="236">
        <v>0</v>
      </c>
      <c r="J420" s="236">
        <v>500000</v>
      </c>
      <c r="K420" s="236">
        <v>500000</v>
      </c>
      <c r="L420" s="236">
        <v>0</v>
      </c>
      <c r="M420" s="236">
        <v>500000</v>
      </c>
      <c r="N420" s="236">
        <v>500000</v>
      </c>
      <c r="O420" s="237">
        <v>0</v>
      </c>
    </row>
    <row r="421" spans="1:15" ht="34.5" customHeight="1" x14ac:dyDescent="0.2">
      <c r="A421" s="264" t="s">
        <v>271</v>
      </c>
      <c r="B421" s="265"/>
      <c r="C421" s="232" t="s">
        <v>192</v>
      </c>
      <c r="D421" s="232" t="s">
        <v>66</v>
      </c>
      <c r="E421" s="238" t="s">
        <v>541</v>
      </c>
      <c r="F421" s="238" t="s">
        <v>106</v>
      </c>
      <c r="G421" s="234">
        <v>500000</v>
      </c>
      <c r="H421" s="235">
        <v>500000</v>
      </c>
      <c r="I421" s="236">
        <v>0</v>
      </c>
      <c r="J421" s="236">
        <v>500000</v>
      </c>
      <c r="K421" s="236">
        <v>500000</v>
      </c>
      <c r="L421" s="236">
        <v>0</v>
      </c>
      <c r="M421" s="236">
        <v>500000</v>
      </c>
      <c r="N421" s="236">
        <v>500000</v>
      </c>
      <c r="O421" s="237">
        <v>0</v>
      </c>
    </row>
    <row r="422" spans="1:15" ht="23.25" customHeight="1" x14ac:dyDescent="0.2">
      <c r="A422" s="264" t="s">
        <v>285</v>
      </c>
      <c r="B422" s="265"/>
      <c r="C422" s="232" t="s">
        <v>192</v>
      </c>
      <c r="D422" s="232" t="s">
        <v>66</v>
      </c>
      <c r="E422" s="232" t="s">
        <v>286</v>
      </c>
      <c r="F422" s="232"/>
      <c r="G422" s="234">
        <v>100000</v>
      </c>
      <c r="H422" s="235">
        <v>100000</v>
      </c>
      <c r="I422" s="236">
        <v>0</v>
      </c>
      <c r="J422" s="236">
        <v>675000</v>
      </c>
      <c r="K422" s="236">
        <v>675000</v>
      </c>
      <c r="L422" s="236">
        <v>0</v>
      </c>
      <c r="M422" s="236">
        <v>675000</v>
      </c>
      <c r="N422" s="236">
        <v>675000</v>
      </c>
      <c r="O422" s="237">
        <v>0</v>
      </c>
    </row>
    <row r="423" spans="1:15" ht="23.25" customHeight="1" x14ac:dyDescent="0.2">
      <c r="A423" s="264" t="s">
        <v>790</v>
      </c>
      <c r="B423" s="265"/>
      <c r="C423" s="232" t="s">
        <v>192</v>
      </c>
      <c r="D423" s="232" t="s">
        <v>66</v>
      </c>
      <c r="E423" s="238" t="s">
        <v>347</v>
      </c>
      <c r="F423" s="238"/>
      <c r="G423" s="234">
        <v>100000</v>
      </c>
      <c r="H423" s="235">
        <v>100000</v>
      </c>
      <c r="I423" s="236">
        <v>0</v>
      </c>
      <c r="J423" s="236">
        <v>675000</v>
      </c>
      <c r="K423" s="236">
        <v>675000</v>
      </c>
      <c r="L423" s="236">
        <v>0</v>
      </c>
      <c r="M423" s="236">
        <v>675000</v>
      </c>
      <c r="N423" s="236">
        <v>675000</v>
      </c>
      <c r="O423" s="237">
        <v>0</v>
      </c>
    </row>
    <row r="424" spans="1:15" ht="34.5" customHeight="1" x14ac:dyDescent="0.2">
      <c r="A424" s="264" t="s">
        <v>348</v>
      </c>
      <c r="B424" s="265"/>
      <c r="C424" s="232" t="s">
        <v>192</v>
      </c>
      <c r="D424" s="232" t="s">
        <v>66</v>
      </c>
      <c r="E424" s="238" t="s">
        <v>349</v>
      </c>
      <c r="F424" s="239"/>
      <c r="G424" s="234">
        <v>100000</v>
      </c>
      <c r="H424" s="235">
        <v>100000</v>
      </c>
      <c r="I424" s="236">
        <v>0</v>
      </c>
      <c r="J424" s="236">
        <v>675000</v>
      </c>
      <c r="K424" s="236">
        <v>675000</v>
      </c>
      <c r="L424" s="236">
        <v>0</v>
      </c>
      <c r="M424" s="236">
        <v>675000</v>
      </c>
      <c r="N424" s="236">
        <v>675000</v>
      </c>
      <c r="O424" s="237">
        <v>0</v>
      </c>
    </row>
    <row r="425" spans="1:15" ht="34.5" customHeight="1" x14ac:dyDescent="0.2">
      <c r="A425" s="264" t="s">
        <v>1164</v>
      </c>
      <c r="B425" s="265"/>
      <c r="C425" s="232" t="s">
        <v>192</v>
      </c>
      <c r="D425" s="232" t="s">
        <v>66</v>
      </c>
      <c r="E425" s="238" t="s">
        <v>350</v>
      </c>
      <c r="F425" s="239"/>
      <c r="G425" s="234">
        <v>100000</v>
      </c>
      <c r="H425" s="235">
        <v>100000</v>
      </c>
      <c r="I425" s="236">
        <v>0</v>
      </c>
      <c r="J425" s="236">
        <v>100000</v>
      </c>
      <c r="K425" s="236">
        <v>100000</v>
      </c>
      <c r="L425" s="236">
        <v>0</v>
      </c>
      <c r="M425" s="236">
        <v>100000</v>
      </c>
      <c r="N425" s="236">
        <v>100000</v>
      </c>
      <c r="O425" s="237">
        <v>0</v>
      </c>
    </row>
    <row r="426" spans="1:15" ht="23.25" customHeight="1" x14ac:dyDescent="0.2">
      <c r="A426" s="264" t="s">
        <v>273</v>
      </c>
      <c r="B426" s="265"/>
      <c r="C426" s="232" t="s">
        <v>192</v>
      </c>
      <c r="D426" s="232" t="s">
        <v>66</v>
      </c>
      <c r="E426" s="238" t="s">
        <v>350</v>
      </c>
      <c r="F426" s="238" t="s">
        <v>94</v>
      </c>
      <c r="G426" s="234">
        <v>100000</v>
      </c>
      <c r="H426" s="235">
        <v>100000</v>
      </c>
      <c r="I426" s="236">
        <v>0</v>
      </c>
      <c r="J426" s="236">
        <v>100000</v>
      </c>
      <c r="K426" s="236">
        <v>100000</v>
      </c>
      <c r="L426" s="236">
        <v>0</v>
      </c>
      <c r="M426" s="236">
        <v>100000</v>
      </c>
      <c r="N426" s="236">
        <v>100000</v>
      </c>
      <c r="O426" s="237">
        <v>0</v>
      </c>
    </row>
    <row r="427" spans="1:15" ht="23.25" customHeight="1" x14ac:dyDescent="0.2">
      <c r="A427" s="264" t="s">
        <v>187</v>
      </c>
      <c r="B427" s="265"/>
      <c r="C427" s="232" t="s">
        <v>192</v>
      </c>
      <c r="D427" s="232" t="s">
        <v>66</v>
      </c>
      <c r="E427" s="238" t="s">
        <v>350</v>
      </c>
      <c r="F427" s="238" t="s">
        <v>58</v>
      </c>
      <c r="G427" s="234">
        <v>100000</v>
      </c>
      <c r="H427" s="235">
        <v>100000</v>
      </c>
      <c r="I427" s="236">
        <v>0</v>
      </c>
      <c r="J427" s="236">
        <v>100000</v>
      </c>
      <c r="K427" s="236">
        <v>100000</v>
      </c>
      <c r="L427" s="236">
        <v>0</v>
      </c>
      <c r="M427" s="236">
        <v>100000</v>
      </c>
      <c r="N427" s="236">
        <v>100000</v>
      </c>
      <c r="O427" s="237">
        <v>0</v>
      </c>
    </row>
    <row r="428" spans="1:15" ht="23.25" customHeight="1" x14ac:dyDescent="0.2">
      <c r="A428" s="264" t="s">
        <v>737</v>
      </c>
      <c r="B428" s="265"/>
      <c r="C428" s="232" t="s">
        <v>192</v>
      </c>
      <c r="D428" s="232" t="s">
        <v>66</v>
      </c>
      <c r="E428" s="238" t="s">
        <v>738</v>
      </c>
      <c r="F428" s="239"/>
      <c r="G428" s="234">
        <v>0</v>
      </c>
      <c r="H428" s="235">
        <v>0</v>
      </c>
      <c r="I428" s="236">
        <v>0</v>
      </c>
      <c r="J428" s="236">
        <v>575000</v>
      </c>
      <c r="K428" s="236">
        <v>575000</v>
      </c>
      <c r="L428" s="236">
        <v>0</v>
      </c>
      <c r="M428" s="236">
        <v>575000</v>
      </c>
      <c r="N428" s="236">
        <v>575000</v>
      </c>
      <c r="O428" s="237">
        <v>0</v>
      </c>
    </row>
    <row r="429" spans="1:15" ht="23.25" customHeight="1" x14ac:dyDescent="0.2">
      <c r="A429" s="264" t="s">
        <v>273</v>
      </c>
      <c r="B429" s="265"/>
      <c r="C429" s="232" t="s">
        <v>192</v>
      </c>
      <c r="D429" s="232" t="s">
        <v>66</v>
      </c>
      <c r="E429" s="238" t="s">
        <v>738</v>
      </c>
      <c r="F429" s="238" t="s">
        <v>94</v>
      </c>
      <c r="G429" s="234">
        <v>0</v>
      </c>
      <c r="H429" s="235">
        <v>0</v>
      </c>
      <c r="I429" s="236">
        <v>0</v>
      </c>
      <c r="J429" s="236">
        <v>575000</v>
      </c>
      <c r="K429" s="236">
        <v>575000</v>
      </c>
      <c r="L429" s="236">
        <v>0</v>
      </c>
      <c r="M429" s="236">
        <v>575000</v>
      </c>
      <c r="N429" s="236">
        <v>575000</v>
      </c>
      <c r="O429" s="237">
        <v>0</v>
      </c>
    </row>
    <row r="430" spans="1:15" ht="23.25" customHeight="1" x14ac:dyDescent="0.2">
      <c r="A430" s="264" t="s">
        <v>187</v>
      </c>
      <c r="B430" s="265"/>
      <c r="C430" s="232" t="s">
        <v>192</v>
      </c>
      <c r="D430" s="232" t="s">
        <v>66</v>
      </c>
      <c r="E430" s="238" t="s">
        <v>738</v>
      </c>
      <c r="F430" s="238" t="s">
        <v>58</v>
      </c>
      <c r="G430" s="234">
        <v>0</v>
      </c>
      <c r="H430" s="235">
        <v>0</v>
      </c>
      <c r="I430" s="236">
        <v>0</v>
      </c>
      <c r="J430" s="236">
        <v>575000</v>
      </c>
      <c r="K430" s="236">
        <v>575000</v>
      </c>
      <c r="L430" s="236">
        <v>0</v>
      </c>
      <c r="M430" s="236">
        <v>575000</v>
      </c>
      <c r="N430" s="236">
        <v>575000</v>
      </c>
      <c r="O430" s="237">
        <v>0</v>
      </c>
    </row>
    <row r="431" spans="1:15" ht="15" customHeight="1" x14ac:dyDescent="0.2">
      <c r="A431" s="283" t="s">
        <v>767</v>
      </c>
      <c r="B431" s="284"/>
      <c r="C431" s="240" t="s">
        <v>61</v>
      </c>
      <c r="D431" s="240"/>
      <c r="E431" s="240"/>
      <c r="F431" s="240"/>
      <c r="G431" s="241">
        <v>2678276878.4000001</v>
      </c>
      <c r="H431" s="242">
        <v>2678276878.4000001</v>
      </c>
      <c r="I431" s="243">
        <v>0</v>
      </c>
      <c r="J431" s="243">
        <v>1652143915</v>
      </c>
      <c r="K431" s="243">
        <v>1652143915</v>
      </c>
      <c r="L431" s="243">
        <v>0</v>
      </c>
      <c r="M431" s="243">
        <v>1982476839.2</v>
      </c>
      <c r="N431" s="243">
        <v>1982476839.2</v>
      </c>
      <c r="O431" s="244">
        <v>0</v>
      </c>
    </row>
    <row r="432" spans="1:15" ht="15" customHeight="1" x14ac:dyDescent="0.2">
      <c r="A432" s="264" t="s">
        <v>226</v>
      </c>
      <c r="B432" s="265"/>
      <c r="C432" s="232" t="s">
        <v>61</v>
      </c>
      <c r="D432" s="232" t="s">
        <v>238</v>
      </c>
      <c r="E432" s="233"/>
      <c r="F432" s="233"/>
      <c r="G432" s="234">
        <v>174846103.40000001</v>
      </c>
      <c r="H432" s="235">
        <v>174846103.40000001</v>
      </c>
      <c r="I432" s="236">
        <v>0</v>
      </c>
      <c r="J432" s="236">
        <v>67407200</v>
      </c>
      <c r="K432" s="236">
        <v>67407200</v>
      </c>
      <c r="L432" s="236">
        <v>0</v>
      </c>
      <c r="M432" s="236">
        <v>439280764.19999999</v>
      </c>
      <c r="N432" s="236">
        <v>439280764.19999999</v>
      </c>
      <c r="O432" s="237">
        <v>0</v>
      </c>
    </row>
    <row r="433" spans="1:15" ht="23.25" customHeight="1" x14ac:dyDescent="0.2">
      <c r="A433" s="264" t="s">
        <v>285</v>
      </c>
      <c r="B433" s="265"/>
      <c r="C433" s="232" t="s">
        <v>61</v>
      </c>
      <c r="D433" s="232" t="s">
        <v>238</v>
      </c>
      <c r="E433" s="232" t="s">
        <v>286</v>
      </c>
      <c r="F433" s="232"/>
      <c r="G433" s="234">
        <v>55555504</v>
      </c>
      <c r="H433" s="235">
        <v>55555504</v>
      </c>
      <c r="I433" s="236">
        <v>0</v>
      </c>
      <c r="J433" s="236">
        <v>57507200</v>
      </c>
      <c r="K433" s="236">
        <v>57507200</v>
      </c>
      <c r="L433" s="236">
        <v>0</v>
      </c>
      <c r="M433" s="236">
        <v>57507200</v>
      </c>
      <c r="N433" s="236">
        <v>57507200</v>
      </c>
      <c r="O433" s="237">
        <v>0</v>
      </c>
    </row>
    <row r="434" spans="1:15" ht="23.25" customHeight="1" x14ac:dyDescent="0.2">
      <c r="A434" s="264" t="s">
        <v>790</v>
      </c>
      <c r="B434" s="265"/>
      <c r="C434" s="232" t="s">
        <v>61</v>
      </c>
      <c r="D434" s="232" t="s">
        <v>238</v>
      </c>
      <c r="E434" s="238" t="s">
        <v>347</v>
      </c>
      <c r="F434" s="238"/>
      <c r="G434" s="234">
        <v>55555504</v>
      </c>
      <c r="H434" s="235">
        <v>55555504</v>
      </c>
      <c r="I434" s="236">
        <v>0</v>
      </c>
      <c r="J434" s="236">
        <v>57507200</v>
      </c>
      <c r="K434" s="236">
        <v>57507200</v>
      </c>
      <c r="L434" s="236">
        <v>0</v>
      </c>
      <c r="M434" s="236">
        <v>57507200</v>
      </c>
      <c r="N434" s="236">
        <v>57507200</v>
      </c>
      <c r="O434" s="237">
        <v>0</v>
      </c>
    </row>
    <row r="435" spans="1:15" ht="34.5" customHeight="1" x14ac:dyDescent="0.2">
      <c r="A435" s="264" t="s">
        <v>348</v>
      </c>
      <c r="B435" s="265"/>
      <c r="C435" s="232" t="s">
        <v>61</v>
      </c>
      <c r="D435" s="232" t="s">
        <v>238</v>
      </c>
      <c r="E435" s="238" t="s">
        <v>349</v>
      </c>
      <c r="F435" s="239"/>
      <c r="G435" s="234">
        <v>55555504</v>
      </c>
      <c r="H435" s="235">
        <v>55555504</v>
      </c>
      <c r="I435" s="236">
        <v>0</v>
      </c>
      <c r="J435" s="236">
        <v>57507200</v>
      </c>
      <c r="K435" s="236">
        <v>57507200</v>
      </c>
      <c r="L435" s="236">
        <v>0</v>
      </c>
      <c r="M435" s="236">
        <v>57507200</v>
      </c>
      <c r="N435" s="236">
        <v>57507200</v>
      </c>
      <c r="O435" s="237">
        <v>0</v>
      </c>
    </row>
    <row r="436" spans="1:15" ht="34.5" customHeight="1" x14ac:dyDescent="0.2">
      <c r="A436" s="264" t="s">
        <v>1164</v>
      </c>
      <c r="B436" s="265"/>
      <c r="C436" s="232" t="s">
        <v>61</v>
      </c>
      <c r="D436" s="232" t="s">
        <v>238</v>
      </c>
      <c r="E436" s="238" t="s">
        <v>350</v>
      </c>
      <c r="F436" s="239"/>
      <c r="G436" s="234">
        <v>15740000</v>
      </c>
      <c r="H436" s="235">
        <v>15740000</v>
      </c>
      <c r="I436" s="236">
        <v>0</v>
      </c>
      <c r="J436" s="236">
        <v>13400000</v>
      </c>
      <c r="K436" s="236">
        <v>13400000</v>
      </c>
      <c r="L436" s="236">
        <v>0</v>
      </c>
      <c r="M436" s="236">
        <v>13400000</v>
      </c>
      <c r="N436" s="236">
        <v>13400000</v>
      </c>
      <c r="O436" s="237">
        <v>0</v>
      </c>
    </row>
    <row r="437" spans="1:15" ht="23.25" customHeight="1" x14ac:dyDescent="0.2">
      <c r="A437" s="264" t="s">
        <v>273</v>
      </c>
      <c r="B437" s="265"/>
      <c r="C437" s="232" t="s">
        <v>61</v>
      </c>
      <c r="D437" s="232" t="s">
        <v>238</v>
      </c>
      <c r="E437" s="238" t="s">
        <v>350</v>
      </c>
      <c r="F437" s="238" t="s">
        <v>94</v>
      </c>
      <c r="G437" s="234">
        <v>15740000</v>
      </c>
      <c r="H437" s="235">
        <v>15740000</v>
      </c>
      <c r="I437" s="236">
        <v>0</v>
      </c>
      <c r="J437" s="236">
        <v>13400000</v>
      </c>
      <c r="K437" s="236">
        <v>13400000</v>
      </c>
      <c r="L437" s="236">
        <v>0</v>
      </c>
      <c r="M437" s="236">
        <v>13400000</v>
      </c>
      <c r="N437" s="236">
        <v>13400000</v>
      </c>
      <c r="O437" s="237">
        <v>0</v>
      </c>
    </row>
    <row r="438" spans="1:15" ht="23.25" customHeight="1" x14ac:dyDescent="0.2">
      <c r="A438" s="264" t="s">
        <v>187</v>
      </c>
      <c r="B438" s="265"/>
      <c r="C438" s="232" t="s">
        <v>61</v>
      </c>
      <c r="D438" s="232" t="s">
        <v>238</v>
      </c>
      <c r="E438" s="238" t="s">
        <v>350</v>
      </c>
      <c r="F438" s="238" t="s">
        <v>58</v>
      </c>
      <c r="G438" s="234">
        <v>15740000</v>
      </c>
      <c r="H438" s="235">
        <v>15740000</v>
      </c>
      <c r="I438" s="236">
        <v>0</v>
      </c>
      <c r="J438" s="236">
        <v>13400000</v>
      </c>
      <c r="K438" s="236">
        <v>13400000</v>
      </c>
      <c r="L438" s="236">
        <v>0</v>
      </c>
      <c r="M438" s="236">
        <v>13400000</v>
      </c>
      <c r="N438" s="236">
        <v>13400000</v>
      </c>
      <c r="O438" s="237">
        <v>0</v>
      </c>
    </row>
    <row r="439" spans="1:15" ht="23.25" customHeight="1" x14ac:dyDescent="0.2">
      <c r="A439" s="264" t="s">
        <v>455</v>
      </c>
      <c r="B439" s="265"/>
      <c r="C439" s="232" t="s">
        <v>61</v>
      </c>
      <c r="D439" s="232" t="s">
        <v>238</v>
      </c>
      <c r="E439" s="238" t="s">
        <v>456</v>
      </c>
      <c r="F439" s="239"/>
      <c r="G439" s="234">
        <v>39815504</v>
      </c>
      <c r="H439" s="235">
        <v>39815504</v>
      </c>
      <c r="I439" s="236">
        <v>0</v>
      </c>
      <c r="J439" s="236">
        <v>44107200</v>
      </c>
      <c r="K439" s="236">
        <v>44107200</v>
      </c>
      <c r="L439" s="236">
        <v>0</v>
      </c>
      <c r="M439" s="236">
        <v>44107200</v>
      </c>
      <c r="N439" s="236">
        <v>44107200</v>
      </c>
      <c r="O439" s="237">
        <v>0</v>
      </c>
    </row>
    <row r="440" spans="1:15" ht="23.25" customHeight="1" x14ac:dyDescent="0.2">
      <c r="A440" s="264" t="s">
        <v>273</v>
      </c>
      <c r="B440" s="265"/>
      <c r="C440" s="232" t="s">
        <v>61</v>
      </c>
      <c r="D440" s="232" t="s">
        <v>238</v>
      </c>
      <c r="E440" s="238" t="s">
        <v>456</v>
      </c>
      <c r="F440" s="238" t="s">
        <v>94</v>
      </c>
      <c r="G440" s="234">
        <v>39815504</v>
      </c>
      <c r="H440" s="235">
        <v>39815504</v>
      </c>
      <c r="I440" s="236">
        <v>0</v>
      </c>
      <c r="J440" s="236">
        <v>44107200</v>
      </c>
      <c r="K440" s="236">
        <v>44107200</v>
      </c>
      <c r="L440" s="236">
        <v>0</v>
      </c>
      <c r="M440" s="236">
        <v>44107200</v>
      </c>
      <c r="N440" s="236">
        <v>44107200</v>
      </c>
      <c r="O440" s="237">
        <v>0</v>
      </c>
    </row>
    <row r="441" spans="1:15" ht="23.25" customHeight="1" x14ac:dyDescent="0.2">
      <c r="A441" s="264" t="s">
        <v>187</v>
      </c>
      <c r="B441" s="265"/>
      <c r="C441" s="232" t="s">
        <v>61</v>
      </c>
      <c r="D441" s="232" t="s">
        <v>238</v>
      </c>
      <c r="E441" s="238" t="s">
        <v>456</v>
      </c>
      <c r="F441" s="238" t="s">
        <v>58</v>
      </c>
      <c r="G441" s="234">
        <v>39815504</v>
      </c>
      <c r="H441" s="235">
        <v>39815504</v>
      </c>
      <c r="I441" s="236">
        <v>0</v>
      </c>
      <c r="J441" s="236">
        <v>44107200</v>
      </c>
      <c r="K441" s="236">
        <v>44107200</v>
      </c>
      <c r="L441" s="236">
        <v>0</v>
      </c>
      <c r="M441" s="236">
        <v>44107200</v>
      </c>
      <c r="N441" s="236">
        <v>44107200</v>
      </c>
      <c r="O441" s="237">
        <v>0</v>
      </c>
    </row>
    <row r="442" spans="1:15" ht="23.25" customHeight="1" x14ac:dyDescent="0.2">
      <c r="A442" s="264" t="s">
        <v>445</v>
      </c>
      <c r="B442" s="265"/>
      <c r="C442" s="232" t="s">
        <v>61</v>
      </c>
      <c r="D442" s="232" t="s">
        <v>238</v>
      </c>
      <c r="E442" s="232" t="s">
        <v>446</v>
      </c>
      <c r="F442" s="232"/>
      <c r="G442" s="234">
        <v>9900000</v>
      </c>
      <c r="H442" s="235">
        <v>9900000</v>
      </c>
      <c r="I442" s="236">
        <v>0</v>
      </c>
      <c r="J442" s="236">
        <v>9900000</v>
      </c>
      <c r="K442" s="236">
        <v>9900000</v>
      </c>
      <c r="L442" s="236">
        <v>0</v>
      </c>
      <c r="M442" s="236">
        <v>9900000</v>
      </c>
      <c r="N442" s="236">
        <v>9900000</v>
      </c>
      <c r="O442" s="237">
        <v>0</v>
      </c>
    </row>
    <row r="443" spans="1:15" ht="34.5" customHeight="1" x14ac:dyDescent="0.2">
      <c r="A443" s="264" t="s">
        <v>783</v>
      </c>
      <c r="B443" s="265"/>
      <c r="C443" s="232" t="s">
        <v>61</v>
      </c>
      <c r="D443" s="232" t="s">
        <v>238</v>
      </c>
      <c r="E443" s="238" t="s">
        <v>461</v>
      </c>
      <c r="F443" s="238"/>
      <c r="G443" s="234">
        <v>9900000</v>
      </c>
      <c r="H443" s="235">
        <v>9900000</v>
      </c>
      <c r="I443" s="236">
        <v>0</v>
      </c>
      <c r="J443" s="236">
        <v>9900000</v>
      </c>
      <c r="K443" s="236">
        <v>9900000</v>
      </c>
      <c r="L443" s="236">
        <v>0</v>
      </c>
      <c r="M443" s="236">
        <v>9900000</v>
      </c>
      <c r="N443" s="236">
        <v>9900000</v>
      </c>
      <c r="O443" s="237">
        <v>0</v>
      </c>
    </row>
    <row r="444" spans="1:15" ht="23.25" customHeight="1" x14ac:dyDescent="0.2">
      <c r="A444" s="264" t="s">
        <v>262</v>
      </c>
      <c r="B444" s="265"/>
      <c r="C444" s="232" t="s">
        <v>61</v>
      </c>
      <c r="D444" s="232" t="s">
        <v>238</v>
      </c>
      <c r="E444" s="238" t="s">
        <v>830</v>
      </c>
      <c r="F444" s="239"/>
      <c r="G444" s="234">
        <v>9900000</v>
      </c>
      <c r="H444" s="235">
        <v>9900000</v>
      </c>
      <c r="I444" s="236">
        <v>0</v>
      </c>
      <c r="J444" s="236">
        <v>9900000</v>
      </c>
      <c r="K444" s="236">
        <v>9900000</v>
      </c>
      <c r="L444" s="236">
        <v>0</v>
      </c>
      <c r="M444" s="236">
        <v>9900000</v>
      </c>
      <c r="N444" s="236">
        <v>9900000</v>
      </c>
      <c r="O444" s="237">
        <v>0</v>
      </c>
    </row>
    <row r="445" spans="1:15" ht="15" customHeight="1" x14ac:dyDescent="0.2">
      <c r="A445" s="264" t="s">
        <v>279</v>
      </c>
      <c r="B445" s="265"/>
      <c r="C445" s="232" t="s">
        <v>61</v>
      </c>
      <c r="D445" s="232" t="s">
        <v>238</v>
      </c>
      <c r="E445" s="238" t="s">
        <v>1093</v>
      </c>
      <c r="F445" s="239"/>
      <c r="G445" s="234">
        <v>9900000</v>
      </c>
      <c r="H445" s="235">
        <v>9900000</v>
      </c>
      <c r="I445" s="236">
        <v>0</v>
      </c>
      <c r="J445" s="236">
        <v>9900000</v>
      </c>
      <c r="K445" s="236">
        <v>9900000</v>
      </c>
      <c r="L445" s="236">
        <v>0</v>
      </c>
      <c r="M445" s="236">
        <v>9900000</v>
      </c>
      <c r="N445" s="236">
        <v>9900000</v>
      </c>
      <c r="O445" s="237">
        <v>0</v>
      </c>
    </row>
    <row r="446" spans="1:15" ht="15" customHeight="1" x14ac:dyDescent="0.2">
      <c r="A446" s="264" t="s">
        <v>200</v>
      </c>
      <c r="B446" s="265"/>
      <c r="C446" s="232" t="s">
        <v>61</v>
      </c>
      <c r="D446" s="232" t="s">
        <v>238</v>
      </c>
      <c r="E446" s="238" t="s">
        <v>1093</v>
      </c>
      <c r="F446" s="238" t="s">
        <v>201</v>
      </c>
      <c r="G446" s="234">
        <v>9900000</v>
      </c>
      <c r="H446" s="235">
        <v>9900000</v>
      </c>
      <c r="I446" s="236">
        <v>0</v>
      </c>
      <c r="J446" s="236">
        <v>9900000</v>
      </c>
      <c r="K446" s="236">
        <v>9900000</v>
      </c>
      <c r="L446" s="236">
        <v>0</v>
      </c>
      <c r="M446" s="236">
        <v>9900000</v>
      </c>
      <c r="N446" s="236">
        <v>9900000</v>
      </c>
      <c r="O446" s="237">
        <v>0</v>
      </c>
    </row>
    <row r="447" spans="1:15" ht="34.5" customHeight="1" x14ac:dyDescent="0.2">
      <c r="A447" s="264" t="s">
        <v>271</v>
      </c>
      <c r="B447" s="265"/>
      <c r="C447" s="232" t="s">
        <v>61</v>
      </c>
      <c r="D447" s="232" t="s">
        <v>238</v>
      </c>
      <c r="E447" s="238" t="s">
        <v>1093</v>
      </c>
      <c r="F447" s="238" t="s">
        <v>106</v>
      </c>
      <c r="G447" s="234">
        <v>9900000</v>
      </c>
      <c r="H447" s="235">
        <v>9900000</v>
      </c>
      <c r="I447" s="236">
        <v>0</v>
      </c>
      <c r="J447" s="236">
        <v>9900000</v>
      </c>
      <c r="K447" s="236">
        <v>9900000</v>
      </c>
      <c r="L447" s="236">
        <v>0</v>
      </c>
      <c r="M447" s="236">
        <v>9900000</v>
      </c>
      <c r="N447" s="236">
        <v>9900000</v>
      </c>
      <c r="O447" s="237">
        <v>0</v>
      </c>
    </row>
    <row r="448" spans="1:15" ht="23.25" customHeight="1" x14ac:dyDescent="0.2">
      <c r="A448" s="264" t="s">
        <v>928</v>
      </c>
      <c r="B448" s="265"/>
      <c r="C448" s="232" t="s">
        <v>61</v>
      </c>
      <c r="D448" s="232" t="s">
        <v>238</v>
      </c>
      <c r="E448" s="232" t="s">
        <v>929</v>
      </c>
      <c r="F448" s="232"/>
      <c r="G448" s="234">
        <v>109390599.40000001</v>
      </c>
      <c r="H448" s="235">
        <v>109390599.40000001</v>
      </c>
      <c r="I448" s="236">
        <v>0</v>
      </c>
      <c r="J448" s="236">
        <v>0</v>
      </c>
      <c r="K448" s="236">
        <v>0</v>
      </c>
      <c r="L448" s="236">
        <v>0</v>
      </c>
      <c r="M448" s="236">
        <v>371873564.19999999</v>
      </c>
      <c r="N448" s="236">
        <v>371873564.19999999</v>
      </c>
      <c r="O448" s="237">
        <v>0</v>
      </c>
    </row>
    <row r="449" spans="1:15" ht="34.5" customHeight="1" x14ac:dyDescent="0.2">
      <c r="A449" s="264" t="s">
        <v>946</v>
      </c>
      <c r="B449" s="265"/>
      <c r="C449" s="232" t="s">
        <v>61</v>
      </c>
      <c r="D449" s="232" t="s">
        <v>238</v>
      </c>
      <c r="E449" s="238" t="s">
        <v>947</v>
      </c>
      <c r="F449" s="238"/>
      <c r="G449" s="234">
        <v>109390599.40000001</v>
      </c>
      <c r="H449" s="235">
        <v>109390599.40000001</v>
      </c>
      <c r="I449" s="236">
        <v>0</v>
      </c>
      <c r="J449" s="236">
        <v>0</v>
      </c>
      <c r="K449" s="236">
        <v>0</v>
      </c>
      <c r="L449" s="236">
        <v>0</v>
      </c>
      <c r="M449" s="236">
        <v>371873564.19999999</v>
      </c>
      <c r="N449" s="236">
        <v>371873564.19999999</v>
      </c>
      <c r="O449" s="237">
        <v>0</v>
      </c>
    </row>
    <row r="450" spans="1:15" ht="34.5" customHeight="1" x14ac:dyDescent="0.2">
      <c r="A450" s="264" t="s">
        <v>948</v>
      </c>
      <c r="B450" s="265"/>
      <c r="C450" s="232" t="s">
        <v>61</v>
      </c>
      <c r="D450" s="232" t="s">
        <v>238</v>
      </c>
      <c r="E450" s="238" t="s">
        <v>949</v>
      </c>
      <c r="F450" s="239"/>
      <c r="G450" s="234">
        <v>109390599.40000001</v>
      </c>
      <c r="H450" s="235">
        <v>109390599.40000001</v>
      </c>
      <c r="I450" s="236">
        <v>0</v>
      </c>
      <c r="J450" s="236">
        <v>0</v>
      </c>
      <c r="K450" s="236">
        <v>0</v>
      </c>
      <c r="L450" s="236">
        <v>0</v>
      </c>
      <c r="M450" s="236">
        <v>371873564.19999999</v>
      </c>
      <c r="N450" s="236">
        <v>371873564.19999999</v>
      </c>
      <c r="O450" s="237">
        <v>0</v>
      </c>
    </row>
    <row r="451" spans="1:15" ht="34.5" customHeight="1" x14ac:dyDescent="0.2">
      <c r="A451" s="264" t="s">
        <v>1055</v>
      </c>
      <c r="B451" s="265"/>
      <c r="C451" s="232" t="s">
        <v>61</v>
      </c>
      <c r="D451" s="232" t="s">
        <v>238</v>
      </c>
      <c r="E451" s="238" t="s">
        <v>1056</v>
      </c>
      <c r="F451" s="239"/>
      <c r="G451" s="234">
        <v>56076000</v>
      </c>
      <c r="H451" s="235">
        <v>56076000</v>
      </c>
      <c r="I451" s="236">
        <v>0</v>
      </c>
      <c r="J451" s="236">
        <v>0</v>
      </c>
      <c r="K451" s="236">
        <v>0</v>
      </c>
      <c r="L451" s="236">
        <v>0</v>
      </c>
      <c r="M451" s="236">
        <v>0</v>
      </c>
      <c r="N451" s="236">
        <v>0</v>
      </c>
      <c r="O451" s="237">
        <v>0</v>
      </c>
    </row>
    <row r="452" spans="1:15" ht="23.25" customHeight="1" x14ac:dyDescent="0.2">
      <c r="A452" s="264" t="s">
        <v>160</v>
      </c>
      <c r="B452" s="265"/>
      <c r="C452" s="232" t="s">
        <v>61</v>
      </c>
      <c r="D452" s="232" t="s">
        <v>238</v>
      </c>
      <c r="E452" s="238" t="s">
        <v>1056</v>
      </c>
      <c r="F452" s="238" t="s">
        <v>250</v>
      </c>
      <c r="G452" s="234">
        <v>56076000</v>
      </c>
      <c r="H452" s="235">
        <v>56076000</v>
      </c>
      <c r="I452" s="236">
        <v>0</v>
      </c>
      <c r="J452" s="236">
        <v>0</v>
      </c>
      <c r="K452" s="236">
        <v>0</v>
      </c>
      <c r="L452" s="236">
        <v>0</v>
      </c>
      <c r="M452" s="236">
        <v>0</v>
      </c>
      <c r="N452" s="236">
        <v>0</v>
      </c>
      <c r="O452" s="237">
        <v>0</v>
      </c>
    </row>
    <row r="453" spans="1:15" ht="15" customHeight="1" x14ac:dyDescent="0.2">
      <c r="A453" s="264" t="s">
        <v>217</v>
      </c>
      <c r="B453" s="265"/>
      <c r="C453" s="232" t="s">
        <v>61</v>
      </c>
      <c r="D453" s="232" t="s">
        <v>238</v>
      </c>
      <c r="E453" s="238" t="s">
        <v>1056</v>
      </c>
      <c r="F453" s="238" t="s">
        <v>161</v>
      </c>
      <c r="G453" s="234">
        <v>56076000</v>
      </c>
      <c r="H453" s="235">
        <v>56076000</v>
      </c>
      <c r="I453" s="236">
        <v>0</v>
      </c>
      <c r="J453" s="236">
        <v>0</v>
      </c>
      <c r="K453" s="236">
        <v>0</v>
      </c>
      <c r="L453" s="236">
        <v>0</v>
      </c>
      <c r="M453" s="236">
        <v>0</v>
      </c>
      <c r="N453" s="236">
        <v>0</v>
      </c>
      <c r="O453" s="237">
        <v>0</v>
      </c>
    </row>
    <row r="454" spans="1:15" ht="34.5" customHeight="1" x14ac:dyDescent="0.2">
      <c r="A454" s="264" t="s">
        <v>950</v>
      </c>
      <c r="B454" s="265"/>
      <c r="C454" s="232" t="s">
        <v>61</v>
      </c>
      <c r="D454" s="232" t="s">
        <v>238</v>
      </c>
      <c r="E454" s="238" t="s">
        <v>951</v>
      </c>
      <c r="F454" s="239"/>
      <c r="G454" s="234">
        <v>53314599.399999999</v>
      </c>
      <c r="H454" s="235">
        <v>53314599.399999999</v>
      </c>
      <c r="I454" s="236">
        <v>0</v>
      </c>
      <c r="J454" s="236">
        <v>0</v>
      </c>
      <c r="K454" s="236">
        <v>0</v>
      </c>
      <c r="L454" s="236">
        <v>0</v>
      </c>
      <c r="M454" s="236">
        <v>371873564.19999999</v>
      </c>
      <c r="N454" s="236">
        <v>371873564.19999999</v>
      </c>
      <c r="O454" s="237">
        <v>0</v>
      </c>
    </row>
    <row r="455" spans="1:15" ht="23.25" customHeight="1" x14ac:dyDescent="0.2">
      <c r="A455" s="264" t="s">
        <v>160</v>
      </c>
      <c r="B455" s="265"/>
      <c r="C455" s="232" t="s">
        <v>61</v>
      </c>
      <c r="D455" s="232" t="s">
        <v>238</v>
      </c>
      <c r="E455" s="238" t="s">
        <v>951</v>
      </c>
      <c r="F455" s="238" t="s">
        <v>250</v>
      </c>
      <c r="G455" s="234">
        <v>53314599.399999999</v>
      </c>
      <c r="H455" s="235">
        <v>53314599.399999999</v>
      </c>
      <c r="I455" s="236">
        <v>0</v>
      </c>
      <c r="J455" s="236">
        <v>0</v>
      </c>
      <c r="K455" s="236">
        <v>0</v>
      </c>
      <c r="L455" s="236">
        <v>0</v>
      </c>
      <c r="M455" s="236">
        <v>371873564.19999999</v>
      </c>
      <c r="N455" s="236">
        <v>371873564.19999999</v>
      </c>
      <c r="O455" s="237">
        <v>0</v>
      </c>
    </row>
    <row r="456" spans="1:15" ht="15" customHeight="1" x14ac:dyDescent="0.2">
      <c r="A456" s="264" t="s">
        <v>217</v>
      </c>
      <c r="B456" s="265"/>
      <c r="C456" s="232" t="s">
        <v>61</v>
      </c>
      <c r="D456" s="232" t="s">
        <v>238</v>
      </c>
      <c r="E456" s="238" t="s">
        <v>951</v>
      </c>
      <c r="F456" s="238" t="s">
        <v>161</v>
      </c>
      <c r="G456" s="234">
        <v>53314599.399999999</v>
      </c>
      <c r="H456" s="235">
        <v>53314599.399999999</v>
      </c>
      <c r="I456" s="236">
        <v>0</v>
      </c>
      <c r="J456" s="236">
        <v>0</v>
      </c>
      <c r="K456" s="236">
        <v>0</v>
      </c>
      <c r="L456" s="236">
        <v>0</v>
      </c>
      <c r="M456" s="236">
        <v>371873564.19999999</v>
      </c>
      <c r="N456" s="236">
        <v>371873564.19999999</v>
      </c>
      <c r="O456" s="237">
        <v>0</v>
      </c>
    </row>
    <row r="457" spans="1:15" ht="15" customHeight="1" x14ac:dyDescent="0.2">
      <c r="A457" s="264" t="s">
        <v>48</v>
      </c>
      <c r="B457" s="265"/>
      <c r="C457" s="232" t="s">
        <v>61</v>
      </c>
      <c r="D457" s="232" t="s">
        <v>54</v>
      </c>
      <c r="E457" s="233"/>
      <c r="F457" s="233"/>
      <c r="G457" s="234">
        <v>760690320</v>
      </c>
      <c r="H457" s="235">
        <v>760690320</v>
      </c>
      <c r="I457" s="236">
        <v>0</v>
      </c>
      <c r="J457" s="236">
        <v>258434130</v>
      </c>
      <c r="K457" s="236">
        <v>258434130</v>
      </c>
      <c r="L457" s="236">
        <v>0</v>
      </c>
      <c r="M457" s="236">
        <v>187083890</v>
      </c>
      <c r="N457" s="236">
        <v>187083890</v>
      </c>
      <c r="O457" s="237">
        <v>0</v>
      </c>
    </row>
    <row r="458" spans="1:15" ht="34.5" customHeight="1" x14ac:dyDescent="0.2">
      <c r="A458" s="264" t="s">
        <v>934</v>
      </c>
      <c r="B458" s="265"/>
      <c r="C458" s="232" t="s">
        <v>61</v>
      </c>
      <c r="D458" s="232" t="s">
        <v>54</v>
      </c>
      <c r="E458" s="232" t="s">
        <v>310</v>
      </c>
      <c r="F458" s="232"/>
      <c r="G458" s="234">
        <v>726766420</v>
      </c>
      <c r="H458" s="235">
        <v>726766420</v>
      </c>
      <c r="I458" s="236">
        <v>0</v>
      </c>
      <c r="J458" s="236">
        <v>258434130</v>
      </c>
      <c r="K458" s="236">
        <v>258434130</v>
      </c>
      <c r="L458" s="236">
        <v>0</v>
      </c>
      <c r="M458" s="236">
        <v>187083890</v>
      </c>
      <c r="N458" s="236">
        <v>187083890</v>
      </c>
      <c r="O458" s="237">
        <v>0</v>
      </c>
    </row>
    <row r="459" spans="1:15" ht="15" customHeight="1" x14ac:dyDescent="0.2">
      <c r="A459" s="264" t="s">
        <v>1094</v>
      </c>
      <c r="B459" s="265"/>
      <c r="C459" s="232" t="s">
        <v>61</v>
      </c>
      <c r="D459" s="232" t="s">
        <v>54</v>
      </c>
      <c r="E459" s="238" t="s">
        <v>1095</v>
      </c>
      <c r="F459" s="238"/>
      <c r="G459" s="234">
        <v>60000000</v>
      </c>
      <c r="H459" s="235">
        <v>60000000</v>
      </c>
      <c r="I459" s="236">
        <v>0</v>
      </c>
      <c r="J459" s="236">
        <v>0</v>
      </c>
      <c r="K459" s="236">
        <v>0</v>
      </c>
      <c r="L459" s="236">
        <v>0</v>
      </c>
      <c r="M459" s="236">
        <v>27505960</v>
      </c>
      <c r="N459" s="236">
        <v>27505960</v>
      </c>
      <c r="O459" s="237">
        <v>0</v>
      </c>
    </row>
    <row r="460" spans="1:15" ht="45.75" customHeight="1" x14ac:dyDescent="0.2">
      <c r="A460" s="264" t="s">
        <v>1096</v>
      </c>
      <c r="B460" s="265"/>
      <c r="C460" s="232" t="s">
        <v>61</v>
      </c>
      <c r="D460" s="232" t="s">
        <v>54</v>
      </c>
      <c r="E460" s="238" t="s">
        <v>1097</v>
      </c>
      <c r="F460" s="239"/>
      <c r="G460" s="234">
        <v>60000000</v>
      </c>
      <c r="H460" s="235">
        <v>60000000</v>
      </c>
      <c r="I460" s="236">
        <v>0</v>
      </c>
      <c r="J460" s="236">
        <v>0</v>
      </c>
      <c r="K460" s="236">
        <v>0</v>
      </c>
      <c r="L460" s="236">
        <v>0</v>
      </c>
      <c r="M460" s="236">
        <v>27505960</v>
      </c>
      <c r="N460" s="236">
        <v>27505960</v>
      </c>
      <c r="O460" s="237">
        <v>0</v>
      </c>
    </row>
    <row r="461" spans="1:15" ht="23.25" customHeight="1" x14ac:dyDescent="0.2">
      <c r="A461" s="264" t="s">
        <v>1098</v>
      </c>
      <c r="B461" s="265"/>
      <c r="C461" s="232" t="s">
        <v>61</v>
      </c>
      <c r="D461" s="232" t="s">
        <v>54</v>
      </c>
      <c r="E461" s="238" t="s">
        <v>1099</v>
      </c>
      <c r="F461" s="239"/>
      <c r="G461" s="234">
        <v>60000000</v>
      </c>
      <c r="H461" s="235">
        <v>60000000</v>
      </c>
      <c r="I461" s="236">
        <v>0</v>
      </c>
      <c r="J461" s="236">
        <v>0</v>
      </c>
      <c r="K461" s="236">
        <v>0</v>
      </c>
      <c r="L461" s="236">
        <v>0</v>
      </c>
      <c r="M461" s="236">
        <v>0</v>
      </c>
      <c r="N461" s="236">
        <v>0</v>
      </c>
      <c r="O461" s="237">
        <v>0</v>
      </c>
    </row>
    <row r="462" spans="1:15" ht="23.25" customHeight="1" x14ac:dyDescent="0.2">
      <c r="A462" s="264" t="s">
        <v>160</v>
      </c>
      <c r="B462" s="265"/>
      <c r="C462" s="232" t="s">
        <v>61</v>
      </c>
      <c r="D462" s="232" t="s">
        <v>54</v>
      </c>
      <c r="E462" s="238" t="s">
        <v>1099</v>
      </c>
      <c r="F462" s="238" t="s">
        <v>250</v>
      </c>
      <c r="G462" s="234">
        <v>60000000</v>
      </c>
      <c r="H462" s="235">
        <v>60000000</v>
      </c>
      <c r="I462" s="236">
        <v>0</v>
      </c>
      <c r="J462" s="236">
        <v>0</v>
      </c>
      <c r="K462" s="236">
        <v>0</v>
      </c>
      <c r="L462" s="236">
        <v>0</v>
      </c>
      <c r="M462" s="236">
        <v>0</v>
      </c>
      <c r="N462" s="236">
        <v>0</v>
      </c>
      <c r="O462" s="237">
        <v>0</v>
      </c>
    </row>
    <row r="463" spans="1:15" ht="79.5" customHeight="1" x14ac:dyDescent="0.2">
      <c r="A463" s="264" t="s">
        <v>1026</v>
      </c>
      <c r="B463" s="265"/>
      <c r="C463" s="232" t="s">
        <v>61</v>
      </c>
      <c r="D463" s="232" t="s">
        <v>54</v>
      </c>
      <c r="E463" s="238" t="s">
        <v>1099</v>
      </c>
      <c r="F463" s="238" t="s">
        <v>1027</v>
      </c>
      <c r="G463" s="234">
        <v>60000000</v>
      </c>
      <c r="H463" s="235">
        <v>60000000</v>
      </c>
      <c r="I463" s="236">
        <v>0</v>
      </c>
      <c r="J463" s="236">
        <v>0</v>
      </c>
      <c r="K463" s="236">
        <v>0</v>
      </c>
      <c r="L463" s="236">
        <v>0</v>
      </c>
      <c r="M463" s="236">
        <v>0</v>
      </c>
      <c r="N463" s="236">
        <v>0</v>
      </c>
      <c r="O463" s="237">
        <v>0</v>
      </c>
    </row>
    <row r="464" spans="1:15" ht="23.25" customHeight="1" x14ac:dyDescent="0.2">
      <c r="A464" s="264" t="s">
        <v>1177</v>
      </c>
      <c r="B464" s="265"/>
      <c r="C464" s="232" t="s">
        <v>61</v>
      </c>
      <c r="D464" s="232" t="s">
        <v>54</v>
      </c>
      <c r="E464" s="238" t="s">
        <v>1178</v>
      </c>
      <c r="F464" s="239"/>
      <c r="G464" s="234">
        <v>0</v>
      </c>
      <c r="H464" s="235">
        <v>0</v>
      </c>
      <c r="I464" s="236">
        <v>0</v>
      </c>
      <c r="J464" s="236">
        <v>0</v>
      </c>
      <c r="K464" s="236">
        <v>0</v>
      </c>
      <c r="L464" s="236">
        <v>0</v>
      </c>
      <c r="M464" s="236">
        <v>27505960</v>
      </c>
      <c r="N464" s="236">
        <v>27505960</v>
      </c>
      <c r="O464" s="237">
        <v>0</v>
      </c>
    </row>
    <row r="465" spans="1:15" ht="23.25" customHeight="1" x14ac:dyDescent="0.2">
      <c r="A465" s="264" t="s">
        <v>160</v>
      </c>
      <c r="B465" s="265"/>
      <c r="C465" s="232" t="s">
        <v>61</v>
      </c>
      <c r="D465" s="232" t="s">
        <v>54</v>
      </c>
      <c r="E465" s="238" t="s">
        <v>1178</v>
      </c>
      <c r="F465" s="238" t="s">
        <v>250</v>
      </c>
      <c r="G465" s="234">
        <v>0</v>
      </c>
      <c r="H465" s="235">
        <v>0</v>
      </c>
      <c r="I465" s="236">
        <v>0</v>
      </c>
      <c r="J465" s="236">
        <v>0</v>
      </c>
      <c r="K465" s="236">
        <v>0</v>
      </c>
      <c r="L465" s="236">
        <v>0</v>
      </c>
      <c r="M465" s="236">
        <v>27505960</v>
      </c>
      <c r="N465" s="236">
        <v>27505960</v>
      </c>
      <c r="O465" s="237">
        <v>0</v>
      </c>
    </row>
    <row r="466" spans="1:15" ht="15" customHeight="1" x14ac:dyDescent="0.2">
      <c r="A466" s="264" t="s">
        <v>217</v>
      </c>
      <c r="B466" s="265"/>
      <c r="C466" s="232" t="s">
        <v>61</v>
      </c>
      <c r="D466" s="232" t="s">
        <v>54</v>
      </c>
      <c r="E466" s="238" t="s">
        <v>1178</v>
      </c>
      <c r="F466" s="238" t="s">
        <v>161</v>
      </c>
      <c r="G466" s="234">
        <v>0</v>
      </c>
      <c r="H466" s="235">
        <v>0</v>
      </c>
      <c r="I466" s="236">
        <v>0</v>
      </c>
      <c r="J466" s="236">
        <v>0</v>
      </c>
      <c r="K466" s="236">
        <v>0</v>
      </c>
      <c r="L466" s="236">
        <v>0</v>
      </c>
      <c r="M466" s="236">
        <v>27505960</v>
      </c>
      <c r="N466" s="236">
        <v>27505960</v>
      </c>
      <c r="O466" s="237">
        <v>0</v>
      </c>
    </row>
    <row r="467" spans="1:15" ht="23.25" customHeight="1" x14ac:dyDescent="0.2">
      <c r="A467" s="264" t="s">
        <v>831</v>
      </c>
      <c r="B467" s="265"/>
      <c r="C467" s="232" t="s">
        <v>61</v>
      </c>
      <c r="D467" s="232" t="s">
        <v>54</v>
      </c>
      <c r="E467" s="238" t="s">
        <v>457</v>
      </c>
      <c r="F467" s="238"/>
      <c r="G467" s="234">
        <v>646126420</v>
      </c>
      <c r="H467" s="235">
        <v>646126420</v>
      </c>
      <c r="I467" s="236">
        <v>0</v>
      </c>
      <c r="J467" s="236">
        <v>248774130</v>
      </c>
      <c r="K467" s="236">
        <v>248774130</v>
      </c>
      <c r="L467" s="236">
        <v>0</v>
      </c>
      <c r="M467" s="236">
        <v>159577930</v>
      </c>
      <c r="N467" s="236">
        <v>159577930</v>
      </c>
      <c r="O467" s="237">
        <v>0</v>
      </c>
    </row>
    <row r="468" spans="1:15" ht="34.5" customHeight="1" x14ac:dyDescent="0.2">
      <c r="A468" s="264" t="s">
        <v>1024</v>
      </c>
      <c r="B468" s="265"/>
      <c r="C468" s="232" t="s">
        <v>61</v>
      </c>
      <c r="D468" s="232" t="s">
        <v>54</v>
      </c>
      <c r="E468" s="238" t="s">
        <v>1025</v>
      </c>
      <c r="F468" s="239"/>
      <c r="G468" s="234">
        <v>230385120</v>
      </c>
      <c r="H468" s="235">
        <v>230385120</v>
      </c>
      <c r="I468" s="236">
        <v>0</v>
      </c>
      <c r="J468" s="236">
        <v>132923710</v>
      </c>
      <c r="K468" s="236">
        <v>132923710</v>
      </c>
      <c r="L468" s="236">
        <v>0</v>
      </c>
      <c r="M468" s="236">
        <v>132923710</v>
      </c>
      <c r="N468" s="236">
        <v>132923710</v>
      </c>
      <c r="O468" s="237">
        <v>0</v>
      </c>
    </row>
    <row r="469" spans="1:15" ht="23.25" customHeight="1" x14ac:dyDescent="0.2">
      <c r="A469" s="264" t="s">
        <v>1100</v>
      </c>
      <c r="B469" s="265"/>
      <c r="C469" s="232" t="s">
        <v>61</v>
      </c>
      <c r="D469" s="232" t="s">
        <v>54</v>
      </c>
      <c r="E469" s="238" t="s">
        <v>1101</v>
      </c>
      <c r="F469" s="239"/>
      <c r="G469" s="234">
        <v>163617940</v>
      </c>
      <c r="H469" s="235">
        <v>163617940</v>
      </c>
      <c r="I469" s="236">
        <v>0</v>
      </c>
      <c r="J469" s="236">
        <v>132923710</v>
      </c>
      <c r="K469" s="236">
        <v>132923710</v>
      </c>
      <c r="L469" s="236">
        <v>0</v>
      </c>
      <c r="M469" s="236">
        <v>132923710</v>
      </c>
      <c r="N469" s="236">
        <v>132923710</v>
      </c>
      <c r="O469" s="237">
        <v>0</v>
      </c>
    </row>
    <row r="470" spans="1:15" ht="23.25" customHeight="1" x14ac:dyDescent="0.2">
      <c r="A470" s="264" t="s">
        <v>160</v>
      </c>
      <c r="B470" s="265"/>
      <c r="C470" s="232" t="s">
        <v>61</v>
      </c>
      <c r="D470" s="232" t="s">
        <v>54</v>
      </c>
      <c r="E470" s="238" t="s">
        <v>1101</v>
      </c>
      <c r="F470" s="238" t="s">
        <v>250</v>
      </c>
      <c r="G470" s="234">
        <v>163617940</v>
      </c>
      <c r="H470" s="235">
        <v>163617940</v>
      </c>
      <c r="I470" s="236">
        <v>0</v>
      </c>
      <c r="J470" s="236">
        <v>132923710</v>
      </c>
      <c r="K470" s="236">
        <v>132923710</v>
      </c>
      <c r="L470" s="236">
        <v>0</v>
      </c>
      <c r="M470" s="236">
        <v>132923710</v>
      </c>
      <c r="N470" s="236">
        <v>132923710</v>
      </c>
      <c r="O470" s="237">
        <v>0</v>
      </c>
    </row>
    <row r="471" spans="1:15" ht="79.5" customHeight="1" x14ac:dyDescent="0.2">
      <c r="A471" s="264" t="s">
        <v>1026</v>
      </c>
      <c r="B471" s="265"/>
      <c r="C471" s="232" t="s">
        <v>61</v>
      </c>
      <c r="D471" s="232" t="s">
        <v>54</v>
      </c>
      <c r="E471" s="238" t="s">
        <v>1101</v>
      </c>
      <c r="F471" s="238" t="s">
        <v>1027</v>
      </c>
      <c r="G471" s="234">
        <v>163617940</v>
      </c>
      <c r="H471" s="235">
        <v>163617940</v>
      </c>
      <c r="I471" s="236">
        <v>0</v>
      </c>
      <c r="J471" s="236">
        <v>132923710</v>
      </c>
      <c r="K471" s="236">
        <v>132923710</v>
      </c>
      <c r="L471" s="236">
        <v>0</v>
      </c>
      <c r="M471" s="236">
        <v>132923710</v>
      </c>
      <c r="N471" s="236">
        <v>132923710</v>
      </c>
      <c r="O471" s="237">
        <v>0</v>
      </c>
    </row>
    <row r="472" spans="1:15" ht="45.75" customHeight="1" x14ac:dyDescent="0.2">
      <c r="A472" s="264" t="s">
        <v>1219</v>
      </c>
      <c r="B472" s="265"/>
      <c r="C472" s="232" t="s">
        <v>61</v>
      </c>
      <c r="D472" s="232" t="s">
        <v>54</v>
      </c>
      <c r="E472" s="238" t="s">
        <v>1220</v>
      </c>
      <c r="F472" s="239"/>
      <c r="G472" s="234">
        <v>66767180</v>
      </c>
      <c r="H472" s="235">
        <v>66767180</v>
      </c>
      <c r="I472" s="236">
        <v>0</v>
      </c>
      <c r="J472" s="236">
        <v>0</v>
      </c>
      <c r="K472" s="236">
        <v>0</v>
      </c>
      <c r="L472" s="236">
        <v>0</v>
      </c>
      <c r="M472" s="236">
        <v>0</v>
      </c>
      <c r="N472" s="236">
        <v>0</v>
      </c>
      <c r="O472" s="237">
        <v>0</v>
      </c>
    </row>
    <row r="473" spans="1:15" ht="15" customHeight="1" x14ac:dyDescent="0.2">
      <c r="A473" s="264" t="s">
        <v>200</v>
      </c>
      <c r="B473" s="265"/>
      <c r="C473" s="232" t="s">
        <v>61</v>
      </c>
      <c r="D473" s="232" t="s">
        <v>54</v>
      </c>
      <c r="E473" s="238" t="s">
        <v>1220</v>
      </c>
      <c r="F473" s="238" t="s">
        <v>201</v>
      </c>
      <c r="G473" s="234">
        <v>66767180</v>
      </c>
      <c r="H473" s="235">
        <v>66767180</v>
      </c>
      <c r="I473" s="236">
        <v>0</v>
      </c>
      <c r="J473" s="236">
        <v>0</v>
      </c>
      <c r="K473" s="236">
        <v>0</v>
      </c>
      <c r="L473" s="236">
        <v>0</v>
      </c>
      <c r="M473" s="236">
        <v>0</v>
      </c>
      <c r="N473" s="236">
        <v>0</v>
      </c>
      <c r="O473" s="237">
        <v>0</v>
      </c>
    </row>
    <row r="474" spans="1:15" ht="34.5" customHeight="1" x14ac:dyDescent="0.2">
      <c r="A474" s="264" t="s">
        <v>271</v>
      </c>
      <c r="B474" s="265"/>
      <c r="C474" s="232" t="s">
        <v>61</v>
      </c>
      <c r="D474" s="232" t="s">
        <v>54</v>
      </c>
      <c r="E474" s="238" t="s">
        <v>1220</v>
      </c>
      <c r="F474" s="238" t="s">
        <v>106</v>
      </c>
      <c r="G474" s="234">
        <v>66767180</v>
      </c>
      <c r="H474" s="235">
        <v>66767180</v>
      </c>
      <c r="I474" s="236">
        <v>0</v>
      </c>
      <c r="J474" s="236">
        <v>0</v>
      </c>
      <c r="K474" s="236">
        <v>0</v>
      </c>
      <c r="L474" s="236">
        <v>0</v>
      </c>
      <c r="M474" s="236">
        <v>0</v>
      </c>
      <c r="N474" s="236">
        <v>0</v>
      </c>
      <c r="O474" s="237">
        <v>0</v>
      </c>
    </row>
    <row r="475" spans="1:15" ht="45.75" customHeight="1" x14ac:dyDescent="0.2">
      <c r="A475" s="264" t="s">
        <v>1004</v>
      </c>
      <c r="B475" s="265"/>
      <c r="C475" s="232" t="s">
        <v>61</v>
      </c>
      <c r="D475" s="232" t="s">
        <v>54</v>
      </c>
      <c r="E475" s="238" t="s">
        <v>952</v>
      </c>
      <c r="F475" s="239"/>
      <c r="G475" s="234">
        <v>411741300</v>
      </c>
      <c r="H475" s="235">
        <v>411741300</v>
      </c>
      <c r="I475" s="236">
        <v>0</v>
      </c>
      <c r="J475" s="236">
        <v>111850420</v>
      </c>
      <c r="K475" s="236">
        <v>111850420</v>
      </c>
      <c r="L475" s="236">
        <v>0</v>
      </c>
      <c r="M475" s="236">
        <v>22654220</v>
      </c>
      <c r="N475" s="236">
        <v>22654220</v>
      </c>
      <c r="O475" s="237">
        <v>0</v>
      </c>
    </row>
    <row r="476" spans="1:15" ht="23.25" customHeight="1" x14ac:dyDescent="0.2">
      <c r="A476" s="264" t="s">
        <v>1057</v>
      </c>
      <c r="B476" s="265"/>
      <c r="C476" s="232" t="s">
        <v>61</v>
      </c>
      <c r="D476" s="232" t="s">
        <v>54</v>
      </c>
      <c r="E476" s="238" t="s">
        <v>1102</v>
      </c>
      <c r="F476" s="239"/>
      <c r="G476" s="234">
        <v>92396610</v>
      </c>
      <c r="H476" s="235">
        <v>92396610</v>
      </c>
      <c r="I476" s="236">
        <v>0</v>
      </c>
      <c r="J476" s="236">
        <v>111850420</v>
      </c>
      <c r="K476" s="236">
        <v>111850420</v>
      </c>
      <c r="L476" s="236">
        <v>0</v>
      </c>
      <c r="M476" s="236">
        <v>22654220</v>
      </c>
      <c r="N476" s="236">
        <v>22654220</v>
      </c>
      <c r="O476" s="237">
        <v>0</v>
      </c>
    </row>
    <row r="477" spans="1:15" ht="23.25" customHeight="1" x14ac:dyDescent="0.2">
      <c r="A477" s="264" t="s">
        <v>160</v>
      </c>
      <c r="B477" s="265"/>
      <c r="C477" s="232" t="s">
        <v>61</v>
      </c>
      <c r="D477" s="232" t="s">
        <v>54</v>
      </c>
      <c r="E477" s="238" t="s">
        <v>1102</v>
      </c>
      <c r="F477" s="238" t="s">
        <v>250</v>
      </c>
      <c r="G477" s="234">
        <v>92396610</v>
      </c>
      <c r="H477" s="235">
        <v>92396610</v>
      </c>
      <c r="I477" s="236">
        <v>0</v>
      </c>
      <c r="J477" s="236">
        <v>111850420</v>
      </c>
      <c r="K477" s="236">
        <v>111850420</v>
      </c>
      <c r="L477" s="236">
        <v>0</v>
      </c>
      <c r="M477" s="236">
        <v>22654220</v>
      </c>
      <c r="N477" s="236">
        <v>22654220</v>
      </c>
      <c r="O477" s="237">
        <v>0</v>
      </c>
    </row>
    <row r="478" spans="1:15" ht="79.5" customHeight="1" x14ac:dyDescent="0.2">
      <c r="A478" s="264" t="s">
        <v>1026</v>
      </c>
      <c r="B478" s="265"/>
      <c r="C478" s="232" t="s">
        <v>61</v>
      </c>
      <c r="D478" s="232" t="s">
        <v>54</v>
      </c>
      <c r="E478" s="238" t="s">
        <v>1102</v>
      </c>
      <c r="F478" s="238" t="s">
        <v>1027</v>
      </c>
      <c r="G478" s="234">
        <v>92396610</v>
      </c>
      <c r="H478" s="235">
        <v>92396610</v>
      </c>
      <c r="I478" s="236">
        <v>0</v>
      </c>
      <c r="J478" s="236">
        <v>111850420</v>
      </c>
      <c r="K478" s="236">
        <v>111850420</v>
      </c>
      <c r="L478" s="236">
        <v>0</v>
      </c>
      <c r="M478" s="236">
        <v>22654220</v>
      </c>
      <c r="N478" s="236">
        <v>22654220</v>
      </c>
      <c r="O478" s="237">
        <v>0</v>
      </c>
    </row>
    <row r="479" spans="1:15" ht="23.25" customHeight="1" x14ac:dyDescent="0.2">
      <c r="A479" s="264" t="s">
        <v>1044</v>
      </c>
      <c r="B479" s="265"/>
      <c r="C479" s="232" t="s">
        <v>61</v>
      </c>
      <c r="D479" s="232" t="s">
        <v>54</v>
      </c>
      <c r="E479" s="238" t="s">
        <v>1103</v>
      </c>
      <c r="F479" s="239"/>
      <c r="G479" s="234">
        <v>164353010</v>
      </c>
      <c r="H479" s="235">
        <v>164353010</v>
      </c>
      <c r="I479" s="236">
        <v>0</v>
      </c>
      <c r="J479" s="236">
        <v>0</v>
      </c>
      <c r="K479" s="236">
        <v>0</v>
      </c>
      <c r="L479" s="236">
        <v>0</v>
      </c>
      <c r="M479" s="236">
        <v>0</v>
      </c>
      <c r="N479" s="236">
        <v>0</v>
      </c>
      <c r="O479" s="237">
        <v>0</v>
      </c>
    </row>
    <row r="480" spans="1:15" ht="23.25" customHeight="1" x14ac:dyDescent="0.2">
      <c r="A480" s="264" t="s">
        <v>160</v>
      </c>
      <c r="B480" s="265"/>
      <c r="C480" s="232" t="s">
        <v>61</v>
      </c>
      <c r="D480" s="232" t="s">
        <v>54</v>
      </c>
      <c r="E480" s="238" t="s">
        <v>1103</v>
      </c>
      <c r="F480" s="238" t="s">
        <v>250</v>
      </c>
      <c r="G480" s="234">
        <v>164353010</v>
      </c>
      <c r="H480" s="235">
        <v>164353010</v>
      </c>
      <c r="I480" s="236">
        <v>0</v>
      </c>
      <c r="J480" s="236">
        <v>0</v>
      </c>
      <c r="K480" s="236">
        <v>0</v>
      </c>
      <c r="L480" s="236">
        <v>0</v>
      </c>
      <c r="M480" s="236">
        <v>0</v>
      </c>
      <c r="N480" s="236">
        <v>0</v>
      </c>
      <c r="O480" s="237">
        <v>0</v>
      </c>
    </row>
    <row r="481" spans="1:15" ht="79.5" customHeight="1" x14ac:dyDescent="0.2">
      <c r="A481" s="264" t="s">
        <v>1026</v>
      </c>
      <c r="B481" s="265"/>
      <c r="C481" s="232" t="s">
        <v>61</v>
      </c>
      <c r="D481" s="232" t="s">
        <v>54</v>
      </c>
      <c r="E481" s="238" t="s">
        <v>1103</v>
      </c>
      <c r="F481" s="238" t="s">
        <v>1027</v>
      </c>
      <c r="G481" s="234">
        <v>164353010</v>
      </c>
      <c r="H481" s="235">
        <v>164353010</v>
      </c>
      <c r="I481" s="236">
        <v>0</v>
      </c>
      <c r="J481" s="236">
        <v>0</v>
      </c>
      <c r="K481" s="236">
        <v>0</v>
      </c>
      <c r="L481" s="236">
        <v>0</v>
      </c>
      <c r="M481" s="236">
        <v>0</v>
      </c>
      <c r="N481" s="236">
        <v>0</v>
      </c>
      <c r="O481" s="237">
        <v>0</v>
      </c>
    </row>
    <row r="482" spans="1:15" ht="23.25" customHeight="1" x14ac:dyDescent="0.2">
      <c r="A482" s="264" t="s">
        <v>1048</v>
      </c>
      <c r="B482" s="265"/>
      <c r="C482" s="232" t="s">
        <v>61</v>
      </c>
      <c r="D482" s="232" t="s">
        <v>54</v>
      </c>
      <c r="E482" s="238" t="s">
        <v>1104</v>
      </c>
      <c r="F482" s="239"/>
      <c r="G482" s="234">
        <v>154991680</v>
      </c>
      <c r="H482" s="235">
        <v>154991680</v>
      </c>
      <c r="I482" s="236">
        <v>0</v>
      </c>
      <c r="J482" s="236">
        <v>0</v>
      </c>
      <c r="K482" s="236">
        <v>0</v>
      </c>
      <c r="L482" s="236">
        <v>0</v>
      </c>
      <c r="M482" s="236">
        <v>0</v>
      </c>
      <c r="N482" s="236">
        <v>0</v>
      </c>
      <c r="O482" s="237">
        <v>0</v>
      </c>
    </row>
    <row r="483" spans="1:15" ht="15" customHeight="1" x14ac:dyDescent="0.2">
      <c r="A483" s="264" t="s">
        <v>200</v>
      </c>
      <c r="B483" s="265"/>
      <c r="C483" s="232" t="s">
        <v>61</v>
      </c>
      <c r="D483" s="232" t="s">
        <v>54</v>
      </c>
      <c r="E483" s="238" t="s">
        <v>1104</v>
      </c>
      <c r="F483" s="238" t="s">
        <v>201</v>
      </c>
      <c r="G483" s="234">
        <v>154991680</v>
      </c>
      <c r="H483" s="235">
        <v>154991680</v>
      </c>
      <c r="I483" s="236">
        <v>0</v>
      </c>
      <c r="J483" s="236">
        <v>0</v>
      </c>
      <c r="K483" s="236">
        <v>0</v>
      </c>
      <c r="L483" s="236">
        <v>0</v>
      </c>
      <c r="M483" s="236">
        <v>0</v>
      </c>
      <c r="N483" s="236">
        <v>0</v>
      </c>
      <c r="O483" s="237">
        <v>0</v>
      </c>
    </row>
    <row r="484" spans="1:15" ht="34.5" customHeight="1" x14ac:dyDescent="0.2">
      <c r="A484" s="264" t="s">
        <v>271</v>
      </c>
      <c r="B484" s="265"/>
      <c r="C484" s="232" t="s">
        <v>61</v>
      </c>
      <c r="D484" s="232" t="s">
        <v>54</v>
      </c>
      <c r="E484" s="238" t="s">
        <v>1104</v>
      </c>
      <c r="F484" s="238" t="s">
        <v>106</v>
      </c>
      <c r="G484" s="234">
        <v>154991680</v>
      </c>
      <c r="H484" s="235">
        <v>154991680</v>
      </c>
      <c r="I484" s="236">
        <v>0</v>
      </c>
      <c r="J484" s="236">
        <v>0</v>
      </c>
      <c r="K484" s="236">
        <v>0</v>
      </c>
      <c r="L484" s="236">
        <v>0</v>
      </c>
      <c r="M484" s="236">
        <v>0</v>
      </c>
      <c r="N484" s="236">
        <v>0</v>
      </c>
      <c r="O484" s="237">
        <v>0</v>
      </c>
    </row>
    <row r="485" spans="1:15" ht="57" customHeight="1" x14ac:dyDescent="0.2">
      <c r="A485" s="264" t="s">
        <v>1179</v>
      </c>
      <c r="B485" s="265"/>
      <c r="C485" s="232" t="s">
        <v>61</v>
      </c>
      <c r="D485" s="232" t="s">
        <v>54</v>
      </c>
      <c r="E485" s="238" t="s">
        <v>542</v>
      </c>
      <c r="F485" s="239"/>
      <c r="G485" s="234">
        <v>4000000</v>
      </c>
      <c r="H485" s="235">
        <v>4000000</v>
      </c>
      <c r="I485" s="236">
        <v>0</v>
      </c>
      <c r="J485" s="236">
        <v>4000000</v>
      </c>
      <c r="K485" s="236">
        <v>4000000</v>
      </c>
      <c r="L485" s="236">
        <v>0</v>
      </c>
      <c r="M485" s="236">
        <v>4000000</v>
      </c>
      <c r="N485" s="236">
        <v>4000000</v>
      </c>
      <c r="O485" s="237">
        <v>0</v>
      </c>
    </row>
    <row r="486" spans="1:15" ht="34.5" customHeight="1" x14ac:dyDescent="0.2">
      <c r="A486" s="264" t="s">
        <v>1180</v>
      </c>
      <c r="B486" s="265"/>
      <c r="C486" s="232" t="s">
        <v>61</v>
      </c>
      <c r="D486" s="232" t="s">
        <v>54</v>
      </c>
      <c r="E486" s="238" t="s">
        <v>543</v>
      </c>
      <c r="F486" s="239"/>
      <c r="G486" s="234">
        <v>4000000</v>
      </c>
      <c r="H486" s="235">
        <v>4000000</v>
      </c>
      <c r="I486" s="236">
        <v>0</v>
      </c>
      <c r="J486" s="236">
        <v>4000000</v>
      </c>
      <c r="K486" s="236">
        <v>4000000</v>
      </c>
      <c r="L486" s="236">
        <v>0</v>
      </c>
      <c r="M486" s="236">
        <v>4000000</v>
      </c>
      <c r="N486" s="236">
        <v>4000000</v>
      </c>
      <c r="O486" s="237">
        <v>0</v>
      </c>
    </row>
    <row r="487" spans="1:15" ht="23.25" customHeight="1" x14ac:dyDescent="0.2">
      <c r="A487" s="264" t="s">
        <v>273</v>
      </c>
      <c r="B487" s="265"/>
      <c r="C487" s="232" t="s">
        <v>61</v>
      </c>
      <c r="D487" s="232" t="s">
        <v>54</v>
      </c>
      <c r="E487" s="238" t="s">
        <v>543</v>
      </c>
      <c r="F487" s="238" t="s">
        <v>94</v>
      </c>
      <c r="G487" s="234">
        <v>4000000</v>
      </c>
      <c r="H487" s="235">
        <v>4000000</v>
      </c>
      <c r="I487" s="236">
        <v>0</v>
      </c>
      <c r="J487" s="236">
        <v>4000000</v>
      </c>
      <c r="K487" s="236">
        <v>4000000</v>
      </c>
      <c r="L487" s="236">
        <v>0</v>
      </c>
      <c r="M487" s="236">
        <v>4000000</v>
      </c>
      <c r="N487" s="236">
        <v>4000000</v>
      </c>
      <c r="O487" s="237">
        <v>0</v>
      </c>
    </row>
    <row r="488" spans="1:15" ht="23.25" customHeight="1" x14ac:dyDescent="0.2">
      <c r="A488" s="264" t="s">
        <v>187</v>
      </c>
      <c r="B488" s="265"/>
      <c r="C488" s="232" t="s">
        <v>61</v>
      </c>
      <c r="D488" s="232" t="s">
        <v>54</v>
      </c>
      <c r="E488" s="238" t="s">
        <v>543</v>
      </c>
      <c r="F488" s="238" t="s">
        <v>58</v>
      </c>
      <c r="G488" s="234">
        <v>4000000</v>
      </c>
      <c r="H488" s="235">
        <v>4000000</v>
      </c>
      <c r="I488" s="236">
        <v>0</v>
      </c>
      <c r="J488" s="236">
        <v>4000000</v>
      </c>
      <c r="K488" s="236">
        <v>4000000</v>
      </c>
      <c r="L488" s="236">
        <v>0</v>
      </c>
      <c r="M488" s="236">
        <v>4000000</v>
      </c>
      <c r="N488" s="236">
        <v>4000000</v>
      </c>
      <c r="O488" s="237">
        <v>0</v>
      </c>
    </row>
    <row r="489" spans="1:15" ht="23.25" customHeight="1" x14ac:dyDescent="0.2">
      <c r="A489" s="264" t="s">
        <v>1105</v>
      </c>
      <c r="B489" s="265"/>
      <c r="C489" s="232" t="s">
        <v>61</v>
      </c>
      <c r="D489" s="232" t="s">
        <v>54</v>
      </c>
      <c r="E489" s="238" t="s">
        <v>1106</v>
      </c>
      <c r="F489" s="238"/>
      <c r="G489" s="234">
        <v>20640000</v>
      </c>
      <c r="H489" s="235">
        <v>20640000</v>
      </c>
      <c r="I489" s="236">
        <v>0</v>
      </c>
      <c r="J489" s="236">
        <v>9660000</v>
      </c>
      <c r="K489" s="236">
        <v>9660000</v>
      </c>
      <c r="L489" s="236">
        <v>0</v>
      </c>
      <c r="M489" s="236">
        <v>0</v>
      </c>
      <c r="N489" s="236">
        <v>0</v>
      </c>
      <c r="O489" s="237">
        <v>0</v>
      </c>
    </row>
    <row r="490" spans="1:15" ht="34.5" customHeight="1" x14ac:dyDescent="0.2">
      <c r="A490" s="264" t="s">
        <v>1107</v>
      </c>
      <c r="B490" s="265"/>
      <c r="C490" s="232" t="s">
        <v>61</v>
      </c>
      <c r="D490" s="232" t="s">
        <v>54</v>
      </c>
      <c r="E490" s="238" t="s">
        <v>1108</v>
      </c>
      <c r="F490" s="239"/>
      <c r="G490" s="234">
        <v>20640000</v>
      </c>
      <c r="H490" s="235">
        <v>20640000</v>
      </c>
      <c r="I490" s="236">
        <v>0</v>
      </c>
      <c r="J490" s="236">
        <v>9660000</v>
      </c>
      <c r="K490" s="236">
        <v>9660000</v>
      </c>
      <c r="L490" s="236">
        <v>0</v>
      </c>
      <c r="M490" s="236">
        <v>0</v>
      </c>
      <c r="N490" s="236">
        <v>0</v>
      </c>
      <c r="O490" s="237">
        <v>0</v>
      </c>
    </row>
    <row r="491" spans="1:15" ht="23.25" customHeight="1" x14ac:dyDescent="0.2">
      <c r="A491" s="264" t="s">
        <v>1109</v>
      </c>
      <c r="B491" s="265"/>
      <c r="C491" s="232" t="s">
        <v>61</v>
      </c>
      <c r="D491" s="232" t="s">
        <v>54</v>
      </c>
      <c r="E491" s="238" t="s">
        <v>1110</v>
      </c>
      <c r="F491" s="239"/>
      <c r="G491" s="234">
        <v>4140000</v>
      </c>
      <c r="H491" s="235">
        <v>4140000</v>
      </c>
      <c r="I491" s="236">
        <v>0</v>
      </c>
      <c r="J491" s="236">
        <v>9660000</v>
      </c>
      <c r="K491" s="236">
        <v>9660000</v>
      </c>
      <c r="L491" s="236">
        <v>0</v>
      </c>
      <c r="M491" s="236">
        <v>0</v>
      </c>
      <c r="N491" s="236">
        <v>0</v>
      </c>
      <c r="O491" s="237">
        <v>0</v>
      </c>
    </row>
    <row r="492" spans="1:15" ht="23.25" customHeight="1" x14ac:dyDescent="0.2">
      <c r="A492" s="264" t="s">
        <v>273</v>
      </c>
      <c r="B492" s="265"/>
      <c r="C492" s="232" t="s">
        <v>61</v>
      </c>
      <c r="D492" s="232" t="s">
        <v>54</v>
      </c>
      <c r="E492" s="238" t="s">
        <v>1110</v>
      </c>
      <c r="F492" s="238" t="s">
        <v>94</v>
      </c>
      <c r="G492" s="234">
        <v>4140000</v>
      </c>
      <c r="H492" s="235">
        <v>4140000</v>
      </c>
      <c r="I492" s="236">
        <v>0</v>
      </c>
      <c r="J492" s="236">
        <v>9660000</v>
      </c>
      <c r="K492" s="236">
        <v>9660000</v>
      </c>
      <c r="L492" s="236">
        <v>0</v>
      </c>
      <c r="M492" s="236">
        <v>0</v>
      </c>
      <c r="N492" s="236">
        <v>0</v>
      </c>
      <c r="O492" s="237">
        <v>0</v>
      </c>
    </row>
    <row r="493" spans="1:15" ht="23.25" customHeight="1" x14ac:dyDescent="0.2">
      <c r="A493" s="264" t="s">
        <v>187</v>
      </c>
      <c r="B493" s="265"/>
      <c r="C493" s="232" t="s">
        <v>61</v>
      </c>
      <c r="D493" s="232" t="s">
        <v>54</v>
      </c>
      <c r="E493" s="238" t="s">
        <v>1110</v>
      </c>
      <c r="F493" s="238" t="s">
        <v>58</v>
      </c>
      <c r="G493" s="234">
        <v>4140000</v>
      </c>
      <c r="H493" s="235">
        <v>4140000</v>
      </c>
      <c r="I493" s="236">
        <v>0</v>
      </c>
      <c r="J493" s="236">
        <v>9660000</v>
      </c>
      <c r="K493" s="236">
        <v>9660000</v>
      </c>
      <c r="L493" s="236">
        <v>0</v>
      </c>
      <c r="M493" s="236">
        <v>0</v>
      </c>
      <c r="N493" s="236">
        <v>0</v>
      </c>
      <c r="O493" s="237">
        <v>0</v>
      </c>
    </row>
    <row r="494" spans="1:15" ht="23.25" customHeight="1" x14ac:dyDescent="0.2">
      <c r="A494" s="264" t="s">
        <v>1111</v>
      </c>
      <c r="B494" s="265"/>
      <c r="C494" s="232" t="s">
        <v>61</v>
      </c>
      <c r="D494" s="232" t="s">
        <v>54</v>
      </c>
      <c r="E494" s="238" t="s">
        <v>1112</v>
      </c>
      <c r="F494" s="239"/>
      <c r="G494" s="234">
        <v>16500000</v>
      </c>
      <c r="H494" s="235">
        <v>16500000</v>
      </c>
      <c r="I494" s="236">
        <v>0</v>
      </c>
      <c r="J494" s="236">
        <v>0</v>
      </c>
      <c r="K494" s="236">
        <v>0</v>
      </c>
      <c r="L494" s="236">
        <v>0</v>
      </c>
      <c r="M494" s="236">
        <v>0</v>
      </c>
      <c r="N494" s="236">
        <v>0</v>
      </c>
      <c r="O494" s="237">
        <v>0</v>
      </c>
    </row>
    <row r="495" spans="1:15" ht="15" customHeight="1" x14ac:dyDescent="0.2">
      <c r="A495" s="264" t="s">
        <v>200</v>
      </c>
      <c r="B495" s="265"/>
      <c r="C495" s="232" t="s">
        <v>61</v>
      </c>
      <c r="D495" s="232" t="s">
        <v>54</v>
      </c>
      <c r="E495" s="238" t="s">
        <v>1112</v>
      </c>
      <c r="F495" s="238" t="s">
        <v>201</v>
      </c>
      <c r="G495" s="234">
        <v>16500000</v>
      </c>
      <c r="H495" s="235">
        <v>16500000</v>
      </c>
      <c r="I495" s="236">
        <v>0</v>
      </c>
      <c r="J495" s="236">
        <v>0</v>
      </c>
      <c r="K495" s="236">
        <v>0</v>
      </c>
      <c r="L495" s="236">
        <v>0</v>
      </c>
      <c r="M495" s="236">
        <v>0</v>
      </c>
      <c r="N495" s="236">
        <v>0</v>
      </c>
      <c r="O495" s="237">
        <v>0</v>
      </c>
    </row>
    <row r="496" spans="1:15" ht="34.5" customHeight="1" x14ac:dyDescent="0.2">
      <c r="A496" s="264" t="s">
        <v>271</v>
      </c>
      <c r="B496" s="265"/>
      <c r="C496" s="232" t="s">
        <v>61</v>
      </c>
      <c r="D496" s="232" t="s">
        <v>54</v>
      </c>
      <c r="E496" s="238" t="s">
        <v>1112</v>
      </c>
      <c r="F496" s="238" t="s">
        <v>106</v>
      </c>
      <c r="G496" s="234">
        <v>16500000</v>
      </c>
      <c r="H496" s="235">
        <v>16500000</v>
      </c>
      <c r="I496" s="236">
        <v>0</v>
      </c>
      <c r="J496" s="236">
        <v>0</v>
      </c>
      <c r="K496" s="236">
        <v>0</v>
      </c>
      <c r="L496" s="236">
        <v>0</v>
      </c>
      <c r="M496" s="236">
        <v>0</v>
      </c>
      <c r="N496" s="236">
        <v>0</v>
      </c>
      <c r="O496" s="237">
        <v>0</v>
      </c>
    </row>
    <row r="497" spans="1:15" ht="23.25" customHeight="1" x14ac:dyDescent="0.2">
      <c r="A497" s="264" t="s">
        <v>445</v>
      </c>
      <c r="B497" s="265"/>
      <c r="C497" s="232" t="s">
        <v>61</v>
      </c>
      <c r="D497" s="232" t="s">
        <v>54</v>
      </c>
      <c r="E497" s="232" t="s">
        <v>446</v>
      </c>
      <c r="F497" s="232"/>
      <c r="G497" s="234">
        <v>33923900</v>
      </c>
      <c r="H497" s="235">
        <v>33923900</v>
      </c>
      <c r="I497" s="236">
        <v>0</v>
      </c>
      <c r="J497" s="236">
        <v>0</v>
      </c>
      <c r="K497" s="236">
        <v>0</v>
      </c>
      <c r="L497" s="236">
        <v>0</v>
      </c>
      <c r="M497" s="236">
        <v>0</v>
      </c>
      <c r="N497" s="236">
        <v>0</v>
      </c>
      <c r="O497" s="237">
        <v>0</v>
      </c>
    </row>
    <row r="498" spans="1:15" ht="34.5" customHeight="1" x14ac:dyDescent="0.2">
      <c r="A498" s="264" t="s">
        <v>783</v>
      </c>
      <c r="B498" s="265"/>
      <c r="C498" s="232" t="s">
        <v>61</v>
      </c>
      <c r="D498" s="232" t="s">
        <v>54</v>
      </c>
      <c r="E498" s="238" t="s">
        <v>461</v>
      </c>
      <c r="F498" s="238"/>
      <c r="G498" s="234">
        <v>33923900</v>
      </c>
      <c r="H498" s="235">
        <v>33923900</v>
      </c>
      <c r="I498" s="236">
        <v>0</v>
      </c>
      <c r="J498" s="236">
        <v>0</v>
      </c>
      <c r="K498" s="236">
        <v>0</v>
      </c>
      <c r="L498" s="236">
        <v>0</v>
      </c>
      <c r="M498" s="236">
        <v>0</v>
      </c>
      <c r="N498" s="236">
        <v>0</v>
      </c>
      <c r="O498" s="237">
        <v>0</v>
      </c>
    </row>
    <row r="499" spans="1:15" ht="34.5" customHeight="1" x14ac:dyDescent="0.2">
      <c r="A499" s="264" t="s">
        <v>784</v>
      </c>
      <c r="B499" s="265"/>
      <c r="C499" s="232" t="s">
        <v>61</v>
      </c>
      <c r="D499" s="232" t="s">
        <v>54</v>
      </c>
      <c r="E499" s="238" t="s">
        <v>462</v>
      </c>
      <c r="F499" s="239"/>
      <c r="G499" s="234">
        <v>33923900</v>
      </c>
      <c r="H499" s="235">
        <v>33923900</v>
      </c>
      <c r="I499" s="236">
        <v>0</v>
      </c>
      <c r="J499" s="236">
        <v>0</v>
      </c>
      <c r="K499" s="236">
        <v>0</v>
      </c>
      <c r="L499" s="236">
        <v>0</v>
      </c>
      <c r="M499" s="236">
        <v>0</v>
      </c>
      <c r="N499" s="236">
        <v>0</v>
      </c>
      <c r="O499" s="237">
        <v>0</v>
      </c>
    </row>
    <row r="500" spans="1:15" ht="23.25" customHeight="1" x14ac:dyDescent="0.2">
      <c r="A500" s="264" t="s">
        <v>1221</v>
      </c>
      <c r="B500" s="265"/>
      <c r="C500" s="232" t="s">
        <v>61</v>
      </c>
      <c r="D500" s="232" t="s">
        <v>54</v>
      </c>
      <c r="E500" s="238" t="s">
        <v>1222</v>
      </c>
      <c r="F500" s="239"/>
      <c r="G500" s="234">
        <v>4680000</v>
      </c>
      <c r="H500" s="235">
        <v>4680000</v>
      </c>
      <c r="I500" s="236">
        <v>0</v>
      </c>
      <c r="J500" s="236">
        <v>0</v>
      </c>
      <c r="K500" s="236">
        <v>0</v>
      </c>
      <c r="L500" s="236">
        <v>0</v>
      </c>
      <c r="M500" s="236">
        <v>0</v>
      </c>
      <c r="N500" s="236">
        <v>0</v>
      </c>
      <c r="O500" s="237">
        <v>0</v>
      </c>
    </row>
    <row r="501" spans="1:15" ht="23.25" customHeight="1" x14ac:dyDescent="0.2">
      <c r="A501" s="264" t="s">
        <v>273</v>
      </c>
      <c r="B501" s="265"/>
      <c r="C501" s="232" t="s">
        <v>61</v>
      </c>
      <c r="D501" s="232" t="s">
        <v>54</v>
      </c>
      <c r="E501" s="238" t="s">
        <v>1222</v>
      </c>
      <c r="F501" s="238" t="s">
        <v>94</v>
      </c>
      <c r="G501" s="234">
        <v>36000</v>
      </c>
      <c r="H501" s="235">
        <v>36000</v>
      </c>
      <c r="I501" s="236">
        <v>0</v>
      </c>
      <c r="J501" s="236">
        <v>0</v>
      </c>
      <c r="K501" s="236">
        <v>0</v>
      </c>
      <c r="L501" s="236">
        <v>0</v>
      </c>
      <c r="M501" s="236">
        <v>0</v>
      </c>
      <c r="N501" s="236">
        <v>0</v>
      </c>
      <c r="O501" s="237">
        <v>0</v>
      </c>
    </row>
    <row r="502" spans="1:15" ht="23.25" customHeight="1" x14ac:dyDescent="0.2">
      <c r="A502" s="264" t="s">
        <v>187</v>
      </c>
      <c r="B502" s="265"/>
      <c r="C502" s="232" t="s">
        <v>61</v>
      </c>
      <c r="D502" s="232" t="s">
        <v>54</v>
      </c>
      <c r="E502" s="238" t="s">
        <v>1222</v>
      </c>
      <c r="F502" s="238" t="s">
        <v>58</v>
      </c>
      <c r="G502" s="234">
        <v>36000</v>
      </c>
      <c r="H502" s="235">
        <v>36000</v>
      </c>
      <c r="I502" s="236">
        <v>0</v>
      </c>
      <c r="J502" s="236">
        <v>0</v>
      </c>
      <c r="K502" s="236">
        <v>0</v>
      </c>
      <c r="L502" s="236">
        <v>0</v>
      </c>
      <c r="M502" s="236">
        <v>0</v>
      </c>
      <c r="N502" s="236">
        <v>0</v>
      </c>
      <c r="O502" s="237">
        <v>0</v>
      </c>
    </row>
    <row r="503" spans="1:15" ht="23.25" customHeight="1" x14ac:dyDescent="0.2">
      <c r="A503" s="264" t="s">
        <v>85</v>
      </c>
      <c r="B503" s="265"/>
      <c r="C503" s="232" t="s">
        <v>61</v>
      </c>
      <c r="D503" s="232" t="s">
        <v>54</v>
      </c>
      <c r="E503" s="238" t="s">
        <v>1222</v>
      </c>
      <c r="F503" s="238" t="s">
        <v>84</v>
      </c>
      <c r="G503" s="234">
        <v>4644000</v>
      </c>
      <c r="H503" s="235">
        <v>4644000</v>
      </c>
      <c r="I503" s="236">
        <v>0</v>
      </c>
      <c r="J503" s="236">
        <v>0</v>
      </c>
      <c r="K503" s="236">
        <v>0</v>
      </c>
      <c r="L503" s="236">
        <v>0</v>
      </c>
      <c r="M503" s="236">
        <v>0</v>
      </c>
      <c r="N503" s="236">
        <v>0</v>
      </c>
      <c r="O503" s="237">
        <v>0</v>
      </c>
    </row>
    <row r="504" spans="1:15" ht="15" customHeight="1" x14ac:dyDescent="0.2">
      <c r="A504" s="264" t="s">
        <v>49</v>
      </c>
      <c r="B504" s="265"/>
      <c r="C504" s="232" t="s">
        <v>61</v>
      </c>
      <c r="D504" s="232" t="s">
        <v>54</v>
      </c>
      <c r="E504" s="238" t="s">
        <v>1222</v>
      </c>
      <c r="F504" s="238" t="s">
        <v>116</v>
      </c>
      <c r="G504" s="234">
        <v>4644000</v>
      </c>
      <c r="H504" s="235">
        <v>4644000</v>
      </c>
      <c r="I504" s="236">
        <v>0</v>
      </c>
      <c r="J504" s="236">
        <v>0</v>
      </c>
      <c r="K504" s="236">
        <v>0</v>
      </c>
      <c r="L504" s="236">
        <v>0</v>
      </c>
      <c r="M504" s="236">
        <v>0</v>
      </c>
      <c r="N504" s="236">
        <v>0</v>
      </c>
      <c r="O504" s="237">
        <v>0</v>
      </c>
    </row>
    <row r="505" spans="1:15" ht="15" customHeight="1" x14ac:dyDescent="0.2">
      <c r="A505" s="264" t="s">
        <v>1051</v>
      </c>
      <c r="B505" s="265"/>
      <c r="C505" s="232" t="s">
        <v>61</v>
      </c>
      <c r="D505" s="232" t="s">
        <v>54</v>
      </c>
      <c r="E505" s="238" t="s">
        <v>1052</v>
      </c>
      <c r="F505" s="239"/>
      <c r="G505" s="234">
        <v>29243900</v>
      </c>
      <c r="H505" s="235">
        <v>29243900</v>
      </c>
      <c r="I505" s="236">
        <v>0</v>
      </c>
      <c r="J505" s="236">
        <v>0</v>
      </c>
      <c r="K505" s="236">
        <v>0</v>
      </c>
      <c r="L505" s="236">
        <v>0</v>
      </c>
      <c r="M505" s="236">
        <v>0</v>
      </c>
      <c r="N505" s="236">
        <v>0</v>
      </c>
      <c r="O505" s="237">
        <v>0</v>
      </c>
    </row>
    <row r="506" spans="1:15" ht="23.25" customHeight="1" x14ac:dyDescent="0.2">
      <c r="A506" s="264" t="s">
        <v>85</v>
      </c>
      <c r="B506" s="265"/>
      <c r="C506" s="232" t="s">
        <v>61</v>
      </c>
      <c r="D506" s="232" t="s">
        <v>54</v>
      </c>
      <c r="E506" s="238" t="s">
        <v>1052</v>
      </c>
      <c r="F506" s="238" t="s">
        <v>84</v>
      </c>
      <c r="G506" s="234">
        <v>29243900</v>
      </c>
      <c r="H506" s="235">
        <v>29243900</v>
      </c>
      <c r="I506" s="236">
        <v>0</v>
      </c>
      <c r="J506" s="236">
        <v>0</v>
      </c>
      <c r="K506" s="236">
        <v>0</v>
      </c>
      <c r="L506" s="236">
        <v>0</v>
      </c>
      <c r="M506" s="236">
        <v>0</v>
      </c>
      <c r="N506" s="236">
        <v>0</v>
      </c>
      <c r="O506" s="237">
        <v>0</v>
      </c>
    </row>
    <row r="507" spans="1:15" ht="15" customHeight="1" x14ac:dyDescent="0.2">
      <c r="A507" s="264" t="s">
        <v>49</v>
      </c>
      <c r="B507" s="265"/>
      <c r="C507" s="232" t="s">
        <v>61</v>
      </c>
      <c r="D507" s="232" t="s">
        <v>54</v>
      </c>
      <c r="E507" s="238" t="s">
        <v>1052</v>
      </c>
      <c r="F507" s="238" t="s">
        <v>116</v>
      </c>
      <c r="G507" s="234">
        <v>29243900</v>
      </c>
      <c r="H507" s="235">
        <v>29243900</v>
      </c>
      <c r="I507" s="236">
        <v>0</v>
      </c>
      <c r="J507" s="236">
        <v>0</v>
      </c>
      <c r="K507" s="236">
        <v>0</v>
      </c>
      <c r="L507" s="236">
        <v>0</v>
      </c>
      <c r="M507" s="236">
        <v>0</v>
      </c>
      <c r="N507" s="236">
        <v>0</v>
      </c>
      <c r="O507" s="237">
        <v>0</v>
      </c>
    </row>
    <row r="508" spans="1:15" ht="15" customHeight="1" x14ac:dyDescent="0.2">
      <c r="A508" s="264" t="s">
        <v>145</v>
      </c>
      <c r="B508" s="265"/>
      <c r="C508" s="232" t="s">
        <v>61</v>
      </c>
      <c r="D508" s="232" t="s">
        <v>65</v>
      </c>
      <c r="E508" s="233"/>
      <c r="F508" s="233"/>
      <c r="G508" s="234">
        <v>1742740455</v>
      </c>
      <c r="H508" s="235">
        <v>1742740455</v>
      </c>
      <c r="I508" s="236">
        <v>0</v>
      </c>
      <c r="J508" s="236">
        <v>1326302585</v>
      </c>
      <c r="K508" s="236">
        <v>1326302585</v>
      </c>
      <c r="L508" s="236">
        <v>0</v>
      </c>
      <c r="M508" s="236">
        <v>1356112185</v>
      </c>
      <c r="N508" s="236">
        <v>1356112185</v>
      </c>
      <c r="O508" s="237">
        <v>0</v>
      </c>
    </row>
    <row r="509" spans="1:15" ht="15" customHeight="1" x14ac:dyDescent="0.2">
      <c r="A509" s="264" t="s">
        <v>426</v>
      </c>
      <c r="B509" s="265"/>
      <c r="C509" s="232" t="s">
        <v>61</v>
      </c>
      <c r="D509" s="232" t="s">
        <v>65</v>
      </c>
      <c r="E509" s="232" t="s">
        <v>427</v>
      </c>
      <c r="F509" s="232"/>
      <c r="G509" s="234">
        <v>4500000</v>
      </c>
      <c r="H509" s="235">
        <v>4500000</v>
      </c>
      <c r="I509" s="236">
        <v>0</v>
      </c>
      <c r="J509" s="236">
        <v>4500000</v>
      </c>
      <c r="K509" s="236">
        <v>4500000</v>
      </c>
      <c r="L509" s="236">
        <v>0</v>
      </c>
      <c r="M509" s="236">
        <v>4500000</v>
      </c>
      <c r="N509" s="236">
        <v>4500000</v>
      </c>
      <c r="O509" s="237">
        <v>0</v>
      </c>
    </row>
    <row r="510" spans="1:15" ht="23.25" customHeight="1" x14ac:dyDescent="0.2">
      <c r="A510" s="264" t="s">
        <v>832</v>
      </c>
      <c r="B510" s="265"/>
      <c r="C510" s="232" t="s">
        <v>61</v>
      </c>
      <c r="D510" s="232" t="s">
        <v>65</v>
      </c>
      <c r="E510" s="238" t="s">
        <v>464</v>
      </c>
      <c r="F510" s="238"/>
      <c r="G510" s="234">
        <v>4500000</v>
      </c>
      <c r="H510" s="235">
        <v>4500000</v>
      </c>
      <c r="I510" s="236">
        <v>0</v>
      </c>
      <c r="J510" s="236">
        <v>4500000</v>
      </c>
      <c r="K510" s="236">
        <v>4500000</v>
      </c>
      <c r="L510" s="236">
        <v>0</v>
      </c>
      <c r="M510" s="236">
        <v>4500000</v>
      </c>
      <c r="N510" s="236">
        <v>4500000</v>
      </c>
      <c r="O510" s="237">
        <v>0</v>
      </c>
    </row>
    <row r="511" spans="1:15" ht="23.25" customHeight="1" x14ac:dyDescent="0.2">
      <c r="A511" s="264" t="s">
        <v>754</v>
      </c>
      <c r="B511" s="265"/>
      <c r="C511" s="232" t="s">
        <v>61</v>
      </c>
      <c r="D511" s="232" t="s">
        <v>65</v>
      </c>
      <c r="E511" s="238" t="s">
        <v>465</v>
      </c>
      <c r="F511" s="239"/>
      <c r="G511" s="234">
        <v>4500000</v>
      </c>
      <c r="H511" s="235">
        <v>4500000</v>
      </c>
      <c r="I511" s="236">
        <v>0</v>
      </c>
      <c r="J511" s="236">
        <v>4500000</v>
      </c>
      <c r="K511" s="236">
        <v>4500000</v>
      </c>
      <c r="L511" s="236">
        <v>0</v>
      </c>
      <c r="M511" s="236">
        <v>4500000</v>
      </c>
      <c r="N511" s="236">
        <v>4500000</v>
      </c>
      <c r="O511" s="237">
        <v>0</v>
      </c>
    </row>
    <row r="512" spans="1:15" ht="23.25" customHeight="1" x14ac:dyDescent="0.2">
      <c r="A512" s="264" t="s">
        <v>663</v>
      </c>
      <c r="B512" s="265"/>
      <c r="C512" s="232" t="s">
        <v>61</v>
      </c>
      <c r="D512" s="232" t="s">
        <v>65</v>
      </c>
      <c r="E512" s="238" t="s">
        <v>664</v>
      </c>
      <c r="F512" s="239"/>
      <c r="G512" s="234">
        <v>4500000</v>
      </c>
      <c r="H512" s="235">
        <v>4500000</v>
      </c>
      <c r="I512" s="236">
        <v>0</v>
      </c>
      <c r="J512" s="236">
        <v>4500000</v>
      </c>
      <c r="K512" s="236">
        <v>4500000</v>
      </c>
      <c r="L512" s="236">
        <v>0</v>
      </c>
      <c r="M512" s="236">
        <v>4500000</v>
      </c>
      <c r="N512" s="236">
        <v>4500000</v>
      </c>
      <c r="O512" s="237">
        <v>0</v>
      </c>
    </row>
    <row r="513" spans="1:15" ht="23.25" customHeight="1" x14ac:dyDescent="0.2">
      <c r="A513" s="264" t="s">
        <v>273</v>
      </c>
      <c r="B513" s="265"/>
      <c r="C513" s="232" t="s">
        <v>61</v>
      </c>
      <c r="D513" s="232" t="s">
        <v>65</v>
      </c>
      <c r="E513" s="238" t="s">
        <v>664</v>
      </c>
      <c r="F513" s="238" t="s">
        <v>94</v>
      </c>
      <c r="G513" s="234">
        <v>4500000</v>
      </c>
      <c r="H513" s="235">
        <v>4500000</v>
      </c>
      <c r="I513" s="236">
        <v>0</v>
      </c>
      <c r="J513" s="236">
        <v>4500000</v>
      </c>
      <c r="K513" s="236">
        <v>4500000</v>
      </c>
      <c r="L513" s="236">
        <v>0</v>
      </c>
      <c r="M513" s="236">
        <v>4500000</v>
      </c>
      <c r="N513" s="236">
        <v>4500000</v>
      </c>
      <c r="O513" s="237">
        <v>0</v>
      </c>
    </row>
    <row r="514" spans="1:15" ht="23.25" customHeight="1" x14ac:dyDescent="0.2">
      <c r="A514" s="264" t="s">
        <v>187</v>
      </c>
      <c r="B514" s="265"/>
      <c r="C514" s="232" t="s">
        <v>61</v>
      </c>
      <c r="D514" s="232" t="s">
        <v>65</v>
      </c>
      <c r="E514" s="238" t="s">
        <v>664</v>
      </c>
      <c r="F514" s="238" t="s">
        <v>58</v>
      </c>
      <c r="G514" s="234">
        <v>4500000</v>
      </c>
      <c r="H514" s="235">
        <v>4500000</v>
      </c>
      <c r="I514" s="236">
        <v>0</v>
      </c>
      <c r="J514" s="236">
        <v>4500000</v>
      </c>
      <c r="K514" s="236">
        <v>4500000</v>
      </c>
      <c r="L514" s="236">
        <v>0</v>
      </c>
      <c r="M514" s="236">
        <v>4500000</v>
      </c>
      <c r="N514" s="236">
        <v>4500000</v>
      </c>
      <c r="O514" s="237">
        <v>0</v>
      </c>
    </row>
    <row r="515" spans="1:15" ht="15" customHeight="1" x14ac:dyDescent="0.2">
      <c r="A515" s="264" t="s">
        <v>466</v>
      </c>
      <c r="B515" s="265"/>
      <c r="C515" s="232" t="s">
        <v>61</v>
      </c>
      <c r="D515" s="232" t="s">
        <v>65</v>
      </c>
      <c r="E515" s="232" t="s">
        <v>467</v>
      </c>
      <c r="F515" s="232"/>
      <c r="G515" s="234">
        <v>125000000</v>
      </c>
      <c r="H515" s="235">
        <v>125000000</v>
      </c>
      <c r="I515" s="236">
        <v>0</v>
      </c>
      <c r="J515" s="236">
        <v>150000000</v>
      </c>
      <c r="K515" s="236">
        <v>150000000</v>
      </c>
      <c r="L515" s="236">
        <v>0</v>
      </c>
      <c r="M515" s="236">
        <v>150000000</v>
      </c>
      <c r="N515" s="236">
        <v>150000000</v>
      </c>
      <c r="O515" s="237">
        <v>0</v>
      </c>
    </row>
    <row r="516" spans="1:15" ht="23.25" customHeight="1" x14ac:dyDescent="0.2">
      <c r="A516" s="264" t="s">
        <v>833</v>
      </c>
      <c r="B516" s="265"/>
      <c r="C516" s="232" t="s">
        <v>61</v>
      </c>
      <c r="D516" s="232" t="s">
        <v>65</v>
      </c>
      <c r="E516" s="238" t="s">
        <v>665</v>
      </c>
      <c r="F516" s="238"/>
      <c r="G516" s="234">
        <v>125000000</v>
      </c>
      <c r="H516" s="235">
        <v>125000000</v>
      </c>
      <c r="I516" s="236">
        <v>0</v>
      </c>
      <c r="J516" s="236">
        <v>150000000</v>
      </c>
      <c r="K516" s="236">
        <v>150000000</v>
      </c>
      <c r="L516" s="236">
        <v>0</v>
      </c>
      <c r="M516" s="236">
        <v>150000000</v>
      </c>
      <c r="N516" s="236">
        <v>150000000</v>
      </c>
      <c r="O516" s="237">
        <v>0</v>
      </c>
    </row>
    <row r="517" spans="1:15" ht="34.5" customHeight="1" x14ac:dyDescent="0.2">
      <c r="A517" s="264" t="s">
        <v>834</v>
      </c>
      <c r="B517" s="265"/>
      <c r="C517" s="232" t="s">
        <v>61</v>
      </c>
      <c r="D517" s="232" t="s">
        <v>65</v>
      </c>
      <c r="E517" s="238" t="s">
        <v>835</v>
      </c>
      <c r="F517" s="239"/>
      <c r="G517" s="234">
        <v>125000000</v>
      </c>
      <c r="H517" s="235">
        <v>125000000</v>
      </c>
      <c r="I517" s="236">
        <v>0</v>
      </c>
      <c r="J517" s="236">
        <v>150000000</v>
      </c>
      <c r="K517" s="236">
        <v>150000000</v>
      </c>
      <c r="L517" s="236">
        <v>0</v>
      </c>
      <c r="M517" s="236">
        <v>150000000</v>
      </c>
      <c r="N517" s="236">
        <v>150000000</v>
      </c>
      <c r="O517" s="237">
        <v>0</v>
      </c>
    </row>
    <row r="518" spans="1:15" ht="23.25" customHeight="1" x14ac:dyDescent="0.2">
      <c r="A518" s="264" t="s">
        <v>1181</v>
      </c>
      <c r="B518" s="265"/>
      <c r="C518" s="232" t="s">
        <v>61</v>
      </c>
      <c r="D518" s="232" t="s">
        <v>65</v>
      </c>
      <c r="E518" s="238" t="s">
        <v>836</v>
      </c>
      <c r="F518" s="239"/>
      <c r="G518" s="234">
        <v>125000000</v>
      </c>
      <c r="H518" s="235">
        <v>125000000</v>
      </c>
      <c r="I518" s="236">
        <v>0</v>
      </c>
      <c r="J518" s="236">
        <v>150000000</v>
      </c>
      <c r="K518" s="236">
        <v>150000000</v>
      </c>
      <c r="L518" s="236">
        <v>0</v>
      </c>
      <c r="M518" s="236">
        <v>150000000</v>
      </c>
      <c r="N518" s="236">
        <v>150000000</v>
      </c>
      <c r="O518" s="237">
        <v>0</v>
      </c>
    </row>
    <row r="519" spans="1:15" ht="23.25" customHeight="1" x14ac:dyDescent="0.2">
      <c r="A519" s="264" t="s">
        <v>85</v>
      </c>
      <c r="B519" s="265"/>
      <c r="C519" s="232" t="s">
        <v>61</v>
      </c>
      <c r="D519" s="232" t="s">
        <v>65</v>
      </c>
      <c r="E519" s="238" t="s">
        <v>836</v>
      </c>
      <c r="F519" s="238" t="s">
        <v>84</v>
      </c>
      <c r="G519" s="234">
        <v>125000000</v>
      </c>
      <c r="H519" s="235">
        <v>125000000</v>
      </c>
      <c r="I519" s="236">
        <v>0</v>
      </c>
      <c r="J519" s="236">
        <v>150000000</v>
      </c>
      <c r="K519" s="236">
        <v>150000000</v>
      </c>
      <c r="L519" s="236">
        <v>0</v>
      </c>
      <c r="M519" s="236">
        <v>150000000</v>
      </c>
      <c r="N519" s="236">
        <v>150000000</v>
      </c>
      <c r="O519" s="237">
        <v>0</v>
      </c>
    </row>
    <row r="520" spans="1:15" ht="15" customHeight="1" x14ac:dyDescent="0.2">
      <c r="A520" s="264" t="s">
        <v>49</v>
      </c>
      <c r="B520" s="265"/>
      <c r="C520" s="232" t="s">
        <v>61</v>
      </c>
      <c r="D520" s="232" t="s">
        <v>65</v>
      </c>
      <c r="E520" s="238" t="s">
        <v>836</v>
      </c>
      <c r="F520" s="238" t="s">
        <v>116</v>
      </c>
      <c r="G520" s="234">
        <v>125000000</v>
      </c>
      <c r="H520" s="235">
        <v>125000000</v>
      </c>
      <c r="I520" s="236">
        <v>0</v>
      </c>
      <c r="J520" s="236">
        <v>150000000</v>
      </c>
      <c r="K520" s="236">
        <v>150000000</v>
      </c>
      <c r="L520" s="236">
        <v>0</v>
      </c>
      <c r="M520" s="236">
        <v>150000000</v>
      </c>
      <c r="N520" s="236">
        <v>150000000</v>
      </c>
      <c r="O520" s="237">
        <v>0</v>
      </c>
    </row>
    <row r="521" spans="1:15" ht="23.25" customHeight="1" x14ac:dyDescent="0.2">
      <c r="A521" s="264" t="s">
        <v>932</v>
      </c>
      <c r="B521" s="265"/>
      <c r="C521" s="232" t="s">
        <v>61</v>
      </c>
      <c r="D521" s="232" t="s">
        <v>65</v>
      </c>
      <c r="E521" s="232" t="s">
        <v>389</v>
      </c>
      <c r="F521" s="232"/>
      <c r="G521" s="234">
        <v>130243170</v>
      </c>
      <c r="H521" s="235">
        <v>130243170</v>
      </c>
      <c r="I521" s="236">
        <v>0</v>
      </c>
      <c r="J521" s="236">
        <v>146361185</v>
      </c>
      <c r="K521" s="236">
        <v>146361185</v>
      </c>
      <c r="L521" s="236">
        <v>0</v>
      </c>
      <c r="M521" s="236">
        <v>143509185</v>
      </c>
      <c r="N521" s="236">
        <v>143509185</v>
      </c>
      <c r="O521" s="237">
        <v>0</v>
      </c>
    </row>
    <row r="522" spans="1:15" ht="23.25" customHeight="1" x14ac:dyDescent="0.2">
      <c r="A522" s="264" t="s">
        <v>405</v>
      </c>
      <c r="B522" s="265"/>
      <c r="C522" s="232" t="s">
        <v>61</v>
      </c>
      <c r="D522" s="232" t="s">
        <v>65</v>
      </c>
      <c r="E522" s="238" t="s">
        <v>406</v>
      </c>
      <c r="F522" s="238"/>
      <c r="G522" s="234">
        <v>130243170</v>
      </c>
      <c r="H522" s="235">
        <v>130243170</v>
      </c>
      <c r="I522" s="236">
        <v>0</v>
      </c>
      <c r="J522" s="236">
        <v>146361185</v>
      </c>
      <c r="K522" s="236">
        <v>146361185</v>
      </c>
      <c r="L522" s="236">
        <v>0</v>
      </c>
      <c r="M522" s="236">
        <v>143509185</v>
      </c>
      <c r="N522" s="236">
        <v>143509185</v>
      </c>
      <c r="O522" s="237">
        <v>0</v>
      </c>
    </row>
    <row r="523" spans="1:15" ht="15" customHeight="1" x14ac:dyDescent="0.2">
      <c r="A523" s="264" t="s">
        <v>828</v>
      </c>
      <c r="B523" s="265"/>
      <c r="C523" s="232" t="s">
        <v>61</v>
      </c>
      <c r="D523" s="232" t="s">
        <v>65</v>
      </c>
      <c r="E523" s="238" t="s">
        <v>458</v>
      </c>
      <c r="F523" s="239"/>
      <c r="G523" s="234">
        <v>130243170</v>
      </c>
      <c r="H523" s="235">
        <v>130243170</v>
      </c>
      <c r="I523" s="236">
        <v>0</v>
      </c>
      <c r="J523" s="236">
        <v>146361185</v>
      </c>
      <c r="K523" s="236">
        <v>146361185</v>
      </c>
      <c r="L523" s="236">
        <v>0</v>
      </c>
      <c r="M523" s="236">
        <v>143509185</v>
      </c>
      <c r="N523" s="236">
        <v>143509185</v>
      </c>
      <c r="O523" s="237">
        <v>0</v>
      </c>
    </row>
    <row r="524" spans="1:15" ht="15" customHeight="1" x14ac:dyDescent="0.2">
      <c r="A524" s="264" t="s">
        <v>837</v>
      </c>
      <c r="B524" s="265"/>
      <c r="C524" s="232" t="s">
        <v>61</v>
      </c>
      <c r="D524" s="232" t="s">
        <v>65</v>
      </c>
      <c r="E524" s="238" t="s">
        <v>838</v>
      </c>
      <c r="F524" s="239"/>
      <c r="G524" s="234">
        <v>21400000</v>
      </c>
      <c r="H524" s="235">
        <v>21400000</v>
      </c>
      <c r="I524" s="236">
        <v>0</v>
      </c>
      <c r="J524" s="236">
        <v>27310000</v>
      </c>
      <c r="K524" s="236">
        <v>27310000</v>
      </c>
      <c r="L524" s="236">
        <v>0</v>
      </c>
      <c r="M524" s="236">
        <v>28790000</v>
      </c>
      <c r="N524" s="236">
        <v>28790000</v>
      </c>
      <c r="O524" s="237">
        <v>0</v>
      </c>
    </row>
    <row r="525" spans="1:15" ht="23.25" customHeight="1" x14ac:dyDescent="0.2">
      <c r="A525" s="264" t="s">
        <v>273</v>
      </c>
      <c r="B525" s="265"/>
      <c r="C525" s="232" t="s">
        <v>61</v>
      </c>
      <c r="D525" s="232" t="s">
        <v>65</v>
      </c>
      <c r="E525" s="238" t="s">
        <v>838</v>
      </c>
      <c r="F525" s="238" t="s">
        <v>94</v>
      </c>
      <c r="G525" s="234">
        <v>21400000</v>
      </c>
      <c r="H525" s="235">
        <v>21400000</v>
      </c>
      <c r="I525" s="236">
        <v>0</v>
      </c>
      <c r="J525" s="236">
        <v>27310000</v>
      </c>
      <c r="K525" s="236">
        <v>27310000</v>
      </c>
      <c r="L525" s="236">
        <v>0</v>
      </c>
      <c r="M525" s="236">
        <v>28790000</v>
      </c>
      <c r="N525" s="236">
        <v>28790000</v>
      </c>
      <c r="O525" s="237">
        <v>0</v>
      </c>
    </row>
    <row r="526" spans="1:15" ht="23.25" customHeight="1" x14ac:dyDescent="0.2">
      <c r="A526" s="264" t="s">
        <v>187</v>
      </c>
      <c r="B526" s="265"/>
      <c r="C526" s="232" t="s">
        <v>61</v>
      </c>
      <c r="D526" s="232" t="s">
        <v>65</v>
      </c>
      <c r="E526" s="238" t="s">
        <v>838</v>
      </c>
      <c r="F526" s="238" t="s">
        <v>58</v>
      </c>
      <c r="G526" s="234">
        <v>21400000</v>
      </c>
      <c r="H526" s="235">
        <v>21400000</v>
      </c>
      <c r="I526" s="236">
        <v>0</v>
      </c>
      <c r="J526" s="236">
        <v>27310000</v>
      </c>
      <c r="K526" s="236">
        <v>27310000</v>
      </c>
      <c r="L526" s="236">
        <v>0</v>
      </c>
      <c r="M526" s="236">
        <v>28790000</v>
      </c>
      <c r="N526" s="236">
        <v>28790000</v>
      </c>
      <c r="O526" s="237">
        <v>0</v>
      </c>
    </row>
    <row r="527" spans="1:15" ht="23.25" customHeight="1" x14ac:dyDescent="0.2">
      <c r="A527" s="264" t="s">
        <v>459</v>
      </c>
      <c r="B527" s="265"/>
      <c r="C527" s="232" t="s">
        <v>61</v>
      </c>
      <c r="D527" s="232" t="s">
        <v>65</v>
      </c>
      <c r="E527" s="238" t="s">
        <v>460</v>
      </c>
      <c r="F527" s="239"/>
      <c r="G527" s="234">
        <v>108843170</v>
      </c>
      <c r="H527" s="235">
        <v>108843170</v>
      </c>
      <c r="I527" s="236">
        <v>0</v>
      </c>
      <c r="J527" s="236">
        <v>119051185</v>
      </c>
      <c r="K527" s="236">
        <v>119051185</v>
      </c>
      <c r="L527" s="236">
        <v>0</v>
      </c>
      <c r="M527" s="236">
        <v>114719185</v>
      </c>
      <c r="N527" s="236">
        <v>114719185</v>
      </c>
      <c r="O527" s="237">
        <v>0</v>
      </c>
    </row>
    <row r="528" spans="1:15" ht="45.75" customHeight="1" x14ac:dyDescent="0.2">
      <c r="A528" s="264" t="s">
        <v>291</v>
      </c>
      <c r="B528" s="265"/>
      <c r="C528" s="232" t="s">
        <v>61</v>
      </c>
      <c r="D528" s="232" t="s">
        <v>65</v>
      </c>
      <c r="E528" s="238" t="s">
        <v>460</v>
      </c>
      <c r="F528" s="238" t="s">
        <v>195</v>
      </c>
      <c r="G528" s="234">
        <v>82816185</v>
      </c>
      <c r="H528" s="235">
        <v>82816185</v>
      </c>
      <c r="I528" s="236">
        <v>0</v>
      </c>
      <c r="J528" s="236">
        <v>82816185</v>
      </c>
      <c r="K528" s="236">
        <v>82816185</v>
      </c>
      <c r="L528" s="236">
        <v>0</v>
      </c>
      <c r="M528" s="236">
        <v>82816185</v>
      </c>
      <c r="N528" s="236">
        <v>82816185</v>
      </c>
      <c r="O528" s="237">
        <v>0</v>
      </c>
    </row>
    <row r="529" spans="1:15" ht="15" customHeight="1" x14ac:dyDescent="0.2">
      <c r="A529" s="264" t="s">
        <v>248</v>
      </c>
      <c r="B529" s="265"/>
      <c r="C529" s="232" t="s">
        <v>61</v>
      </c>
      <c r="D529" s="232" t="s">
        <v>65</v>
      </c>
      <c r="E529" s="238" t="s">
        <v>460</v>
      </c>
      <c r="F529" s="238" t="s">
        <v>249</v>
      </c>
      <c r="G529" s="234">
        <v>82816185</v>
      </c>
      <c r="H529" s="235">
        <v>82816185</v>
      </c>
      <c r="I529" s="236">
        <v>0</v>
      </c>
      <c r="J529" s="236">
        <v>82816185</v>
      </c>
      <c r="K529" s="236">
        <v>82816185</v>
      </c>
      <c r="L529" s="236">
        <v>0</v>
      </c>
      <c r="M529" s="236">
        <v>82816185</v>
      </c>
      <c r="N529" s="236">
        <v>82816185</v>
      </c>
      <c r="O529" s="237">
        <v>0</v>
      </c>
    </row>
    <row r="530" spans="1:15" ht="23.25" customHeight="1" x14ac:dyDescent="0.2">
      <c r="A530" s="264" t="s">
        <v>273</v>
      </c>
      <c r="B530" s="265"/>
      <c r="C530" s="232" t="s">
        <v>61</v>
      </c>
      <c r="D530" s="232" t="s">
        <v>65</v>
      </c>
      <c r="E530" s="238" t="s">
        <v>460</v>
      </c>
      <c r="F530" s="238" t="s">
        <v>94</v>
      </c>
      <c r="G530" s="234">
        <v>25857000</v>
      </c>
      <c r="H530" s="235">
        <v>25857000</v>
      </c>
      <c r="I530" s="236">
        <v>0</v>
      </c>
      <c r="J530" s="236">
        <v>36065000</v>
      </c>
      <c r="K530" s="236">
        <v>36065000</v>
      </c>
      <c r="L530" s="236">
        <v>0</v>
      </c>
      <c r="M530" s="236">
        <v>31733000</v>
      </c>
      <c r="N530" s="236">
        <v>31733000</v>
      </c>
      <c r="O530" s="237">
        <v>0</v>
      </c>
    </row>
    <row r="531" spans="1:15" ht="23.25" customHeight="1" x14ac:dyDescent="0.2">
      <c r="A531" s="264" t="s">
        <v>187</v>
      </c>
      <c r="B531" s="265"/>
      <c r="C531" s="232" t="s">
        <v>61</v>
      </c>
      <c r="D531" s="232" t="s">
        <v>65</v>
      </c>
      <c r="E531" s="238" t="s">
        <v>460</v>
      </c>
      <c r="F531" s="238" t="s">
        <v>58</v>
      </c>
      <c r="G531" s="234">
        <v>25857000</v>
      </c>
      <c r="H531" s="235">
        <v>25857000</v>
      </c>
      <c r="I531" s="236">
        <v>0</v>
      </c>
      <c r="J531" s="236">
        <v>36065000</v>
      </c>
      <c r="K531" s="236">
        <v>36065000</v>
      </c>
      <c r="L531" s="236">
        <v>0</v>
      </c>
      <c r="M531" s="236">
        <v>31733000</v>
      </c>
      <c r="N531" s="236">
        <v>31733000</v>
      </c>
      <c r="O531" s="237">
        <v>0</v>
      </c>
    </row>
    <row r="532" spans="1:15" ht="15" customHeight="1" x14ac:dyDescent="0.2">
      <c r="A532" s="264" t="s">
        <v>200</v>
      </c>
      <c r="B532" s="265"/>
      <c r="C532" s="232" t="s">
        <v>61</v>
      </c>
      <c r="D532" s="232" t="s">
        <v>65</v>
      </c>
      <c r="E532" s="238" t="s">
        <v>460</v>
      </c>
      <c r="F532" s="238" t="s">
        <v>201</v>
      </c>
      <c r="G532" s="234">
        <v>169985</v>
      </c>
      <c r="H532" s="235">
        <v>169985</v>
      </c>
      <c r="I532" s="236">
        <v>0</v>
      </c>
      <c r="J532" s="236">
        <v>170000</v>
      </c>
      <c r="K532" s="236">
        <v>170000</v>
      </c>
      <c r="L532" s="236">
        <v>0</v>
      </c>
      <c r="M532" s="236">
        <v>170000</v>
      </c>
      <c r="N532" s="236">
        <v>170000</v>
      </c>
      <c r="O532" s="237">
        <v>0</v>
      </c>
    </row>
    <row r="533" spans="1:15" ht="15" customHeight="1" x14ac:dyDescent="0.2">
      <c r="A533" s="264" t="s">
        <v>73</v>
      </c>
      <c r="B533" s="265"/>
      <c r="C533" s="232" t="s">
        <v>61</v>
      </c>
      <c r="D533" s="232" t="s">
        <v>65</v>
      </c>
      <c r="E533" s="238" t="s">
        <v>460</v>
      </c>
      <c r="F533" s="238" t="s">
        <v>74</v>
      </c>
      <c r="G533" s="234">
        <v>169985</v>
      </c>
      <c r="H533" s="235">
        <v>169985</v>
      </c>
      <c r="I533" s="236">
        <v>0</v>
      </c>
      <c r="J533" s="236">
        <v>170000</v>
      </c>
      <c r="K533" s="236">
        <v>170000</v>
      </c>
      <c r="L533" s="236">
        <v>0</v>
      </c>
      <c r="M533" s="236">
        <v>170000</v>
      </c>
      <c r="N533" s="236">
        <v>170000</v>
      </c>
      <c r="O533" s="237">
        <v>0</v>
      </c>
    </row>
    <row r="534" spans="1:15" ht="34.5" customHeight="1" x14ac:dyDescent="0.2">
      <c r="A534" s="264" t="s">
        <v>364</v>
      </c>
      <c r="B534" s="265"/>
      <c r="C534" s="232" t="s">
        <v>61</v>
      </c>
      <c r="D534" s="232" t="s">
        <v>65</v>
      </c>
      <c r="E534" s="232" t="s">
        <v>365</v>
      </c>
      <c r="F534" s="232"/>
      <c r="G534" s="234">
        <v>6929200</v>
      </c>
      <c r="H534" s="235">
        <v>6929200</v>
      </c>
      <c r="I534" s="236">
        <v>0</v>
      </c>
      <c r="J534" s="236">
        <v>6929200</v>
      </c>
      <c r="K534" s="236">
        <v>6929200</v>
      </c>
      <c r="L534" s="236">
        <v>0</v>
      </c>
      <c r="M534" s="236">
        <v>6929200</v>
      </c>
      <c r="N534" s="236">
        <v>6929200</v>
      </c>
      <c r="O534" s="237">
        <v>0</v>
      </c>
    </row>
    <row r="535" spans="1:15" ht="45.75" customHeight="1" x14ac:dyDescent="0.2">
      <c r="A535" s="264" t="s">
        <v>1165</v>
      </c>
      <c r="B535" s="265"/>
      <c r="C535" s="232" t="s">
        <v>61</v>
      </c>
      <c r="D535" s="232" t="s">
        <v>65</v>
      </c>
      <c r="E535" s="238" t="s">
        <v>366</v>
      </c>
      <c r="F535" s="238"/>
      <c r="G535" s="234">
        <v>6929200</v>
      </c>
      <c r="H535" s="235">
        <v>6929200</v>
      </c>
      <c r="I535" s="236">
        <v>0</v>
      </c>
      <c r="J535" s="236">
        <v>6929200</v>
      </c>
      <c r="K535" s="236">
        <v>6929200</v>
      </c>
      <c r="L535" s="236">
        <v>0</v>
      </c>
      <c r="M535" s="236">
        <v>6929200</v>
      </c>
      <c r="N535" s="236">
        <v>6929200</v>
      </c>
      <c r="O535" s="237">
        <v>0</v>
      </c>
    </row>
    <row r="536" spans="1:15" ht="23.25" customHeight="1" x14ac:dyDescent="0.2">
      <c r="A536" s="264" t="s">
        <v>370</v>
      </c>
      <c r="B536" s="265"/>
      <c r="C536" s="232" t="s">
        <v>61</v>
      </c>
      <c r="D536" s="232" t="s">
        <v>65</v>
      </c>
      <c r="E536" s="238" t="s">
        <v>371</v>
      </c>
      <c r="F536" s="239"/>
      <c r="G536" s="234">
        <v>6929200</v>
      </c>
      <c r="H536" s="235">
        <v>6929200</v>
      </c>
      <c r="I536" s="236">
        <v>0</v>
      </c>
      <c r="J536" s="236">
        <v>6929200</v>
      </c>
      <c r="K536" s="236">
        <v>6929200</v>
      </c>
      <c r="L536" s="236">
        <v>0</v>
      </c>
      <c r="M536" s="236">
        <v>6929200</v>
      </c>
      <c r="N536" s="236">
        <v>6929200</v>
      </c>
      <c r="O536" s="237">
        <v>0</v>
      </c>
    </row>
    <row r="537" spans="1:15" ht="45.75" customHeight="1" x14ac:dyDescent="0.2">
      <c r="A537" s="264" t="s">
        <v>372</v>
      </c>
      <c r="B537" s="265"/>
      <c r="C537" s="232" t="s">
        <v>61</v>
      </c>
      <c r="D537" s="232" t="s">
        <v>65</v>
      </c>
      <c r="E537" s="238" t="s">
        <v>373</v>
      </c>
      <c r="F537" s="239"/>
      <c r="G537" s="234">
        <v>6929200</v>
      </c>
      <c r="H537" s="235">
        <v>6929200</v>
      </c>
      <c r="I537" s="236">
        <v>0</v>
      </c>
      <c r="J537" s="236">
        <v>6929200</v>
      </c>
      <c r="K537" s="236">
        <v>6929200</v>
      </c>
      <c r="L537" s="236">
        <v>0</v>
      </c>
      <c r="M537" s="236">
        <v>6929200</v>
      </c>
      <c r="N537" s="236">
        <v>6929200</v>
      </c>
      <c r="O537" s="237">
        <v>0</v>
      </c>
    </row>
    <row r="538" spans="1:15" ht="23.25" customHeight="1" x14ac:dyDescent="0.2">
      <c r="A538" s="264" t="s">
        <v>85</v>
      </c>
      <c r="B538" s="265"/>
      <c r="C538" s="232" t="s">
        <v>61</v>
      </c>
      <c r="D538" s="232" t="s">
        <v>65</v>
      </c>
      <c r="E538" s="238" t="s">
        <v>373</v>
      </c>
      <c r="F538" s="238" t="s">
        <v>84</v>
      </c>
      <c r="G538" s="234">
        <v>6929200</v>
      </c>
      <c r="H538" s="235">
        <v>6929200</v>
      </c>
      <c r="I538" s="236">
        <v>0</v>
      </c>
      <c r="J538" s="236">
        <v>6929200</v>
      </c>
      <c r="K538" s="236">
        <v>6929200</v>
      </c>
      <c r="L538" s="236">
        <v>0</v>
      </c>
      <c r="M538" s="236">
        <v>6929200</v>
      </c>
      <c r="N538" s="236">
        <v>6929200</v>
      </c>
      <c r="O538" s="237">
        <v>0</v>
      </c>
    </row>
    <row r="539" spans="1:15" ht="15" customHeight="1" x14ac:dyDescent="0.2">
      <c r="A539" s="264" t="s">
        <v>49</v>
      </c>
      <c r="B539" s="265"/>
      <c r="C539" s="232" t="s">
        <v>61</v>
      </c>
      <c r="D539" s="232" t="s">
        <v>65</v>
      </c>
      <c r="E539" s="238" t="s">
        <v>373</v>
      </c>
      <c r="F539" s="238" t="s">
        <v>116</v>
      </c>
      <c r="G539" s="234">
        <v>6929200</v>
      </c>
      <c r="H539" s="235">
        <v>6929200</v>
      </c>
      <c r="I539" s="236">
        <v>0</v>
      </c>
      <c r="J539" s="236">
        <v>6929200</v>
      </c>
      <c r="K539" s="236">
        <v>6929200</v>
      </c>
      <c r="L539" s="236">
        <v>0</v>
      </c>
      <c r="M539" s="236">
        <v>6929200</v>
      </c>
      <c r="N539" s="236">
        <v>6929200</v>
      </c>
      <c r="O539" s="237">
        <v>0</v>
      </c>
    </row>
    <row r="540" spans="1:15" ht="23.25" customHeight="1" x14ac:dyDescent="0.2">
      <c r="A540" s="264" t="s">
        <v>445</v>
      </c>
      <c r="B540" s="265"/>
      <c r="C540" s="232" t="s">
        <v>61</v>
      </c>
      <c r="D540" s="232" t="s">
        <v>65</v>
      </c>
      <c r="E540" s="232" t="s">
        <v>446</v>
      </c>
      <c r="F540" s="232"/>
      <c r="G540" s="234">
        <v>1476068085</v>
      </c>
      <c r="H540" s="235">
        <v>1476068085</v>
      </c>
      <c r="I540" s="236">
        <v>0</v>
      </c>
      <c r="J540" s="236">
        <v>1018512200</v>
      </c>
      <c r="K540" s="236">
        <v>1018512200</v>
      </c>
      <c r="L540" s="236">
        <v>0</v>
      </c>
      <c r="M540" s="236">
        <v>1051173800</v>
      </c>
      <c r="N540" s="236">
        <v>1051173800</v>
      </c>
      <c r="O540" s="237">
        <v>0</v>
      </c>
    </row>
    <row r="541" spans="1:15" ht="15" customHeight="1" x14ac:dyDescent="0.2">
      <c r="A541" s="264" t="s">
        <v>447</v>
      </c>
      <c r="B541" s="265"/>
      <c r="C541" s="232" t="s">
        <v>61</v>
      </c>
      <c r="D541" s="232" t="s">
        <v>65</v>
      </c>
      <c r="E541" s="238" t="s">
        <v>448</v>
      </c>
      <c r="F541" s="238"/>
      <c r="G541" s="234">
        <v>178202160</v>
      </c>
      <c r="H541" s="235">
        <v>178202160</v>
      </c>
      <c r="I541" s="236">
        <v>0</v>
      </c>
      <c r="J541" s="236">
        <v>38458400</v>
      </c>
      <c r="K541" s="236">
        <v>38458400</v>
      </c>
      <c r="L541" s="236">
        <v>0</v>
      </c>
      <c r="M541" s="236">
        <v>71120000</v>
      </c>
      <c r="N541" s="236">
        <v>71120000</v>
      </c>
      <c r="O541" s="237">
        <v>0</v>
      </c>
    </row>
    <row r="542" spans="1:15" ht="23.25" customHeight="1" x14ac:dyDescent="0.2">
      <c r="A542" s="264" t="s">
        <v>544</v>
      </c>
      <c r="B542" s="265"/>
      <c r="C542" s="232" t="s">
        <v>61</v>
      </c>
      <c r="D542" s="232" t="s">
        <v>65</v>
      </c>
      <c r="E542" s="238" t="s">
        <v>545</v>
      </c>
      <c r="F542" s="239"/>
      <c r="G542" s="234">
        <v>81234060</v>
      </c>
      <c r="H542" s="235">
        <v>81234060</v>
      </c>
      <c r="I542" s="236">
        <v>0</v>
      </c>
      <c r="J542" s="236">
        <v>33480000</v>
      </c>
      <c r="K542" s="236">
        <v>33480000</v>
      </c>
      <c r="L542" s="236">
        <v>0</v>
      </c>
      <c r="M542" s="236">
        <v>0</v>
      </c>
      <c r="N542" s="236">
        <v>0</v>
      </c>
      <c r="O542" s="237">
        <v>0</v>
      </c>
    </row>
    <row r="543" spans="1:15" ht="23.25" customHeight="1" x14ac:dyDescent="0.2">
      <c r="A543" s="264" t="s">
        <v>755</v>
      </c>
      <c r="B543" s="265"/>
      <c r="C543" s="232" t="s">
        <v>61</v>
      </c>
      <c r="D543" s="232" t="s">
        <v>65</v>
      </c>
      <c r="E543" s="238" t="s">
        <v>1113</v>
      </c>
      <c r="F543" s="239"/>
      <c r="G543" s="234">
        <v>20628000</v>
      </c>
      <c r="H543" s="235">
        <v>20628000</v>
      </c>
      <c r="I543" s="236">
        <v>0</v>
      </c>
      <c r="J543" s="236">
        <v>0</v>
      </c>
      <c r="K543" s="236">
        <v>0</v>
      </c>
      <c r="L543" s="236">
        <v>0</v>
      </c>
      <c r="M543" s="236">
        <v>0</v>
      </c>
      <c r="N543" s="236">
        <v>0</v>
      </c>
      <c r="O543" s="237">
        <v>0</v>
      </c>
    </row>
    <row r="544" spans="1:15" ht="23.25" customHeight="1" x14ac:dyDescent="0.2">
      <c r="A544" s="264" t="s">
        <v>273</v>
      </c>
      <c r="B544" s="265"/>
      <c r="C544" s="232" t="s">
        <v>61</v>
      </c>
      <c r="D544" s="232" t="s">
        <v>65</v>
      </c>
      <c r="E544" s="238" t="s">
        <v>1113</v>
      </c>
      <c r="F544" s="238" t="s">
        <v>94</v>
      </c>
      <c r="G544" s="234">
        <v>20628000</v>
      </c>
      <c r="H544" s="235">
        <v>20628000</v>
      </c>
      <c r="I544" s="236">
        <v>0</v>
      </c>
      <c r="J544" s="236">
        <v>0</v>
      </c>
      <c r="K544" s="236">
        <v>0</v>
      </c>
      <c r="L544" s="236">
        <v>0</v>
      </c>
      <c r="M544" s="236">
        <v>0</v>
      </c>
      <c r="N544" s="236">
        <v>0</v>
      </c>
      <c r="O544" s="237">
        <v>0</v>
      </c>
    </row>
    <row r="545" spans="1:15" ht="23.25" customHeight="1" x14ac:dyDescent="0.2">
      <c r="A545" s="264" t="s">
        <v>187</v>
      </c>
      <c r="B545" s="265"/>
      <c r="C545" s="232" t="s">
        <v>61</v>
      </c>
      <c r="D545" s="232" t="s">
        <v>65</v>
      </c>
      <c r="E545" s="238" t="s">
        <v>1113</v>
      </c>
      <c r="F545" s="238" t="s">
        <v>58</v>
      </c>
      <c r="G545" s="234">
        <v>20628000</v>
      </c>
      <c r="H545" s="235">
        <v>20628000</v>
      </c>
      <c r="I545" s="236">
        <v>0</v>
      </c>
      <c r="J545" s="236">
        <v>0</v>
      </c>
      <c r="K545" s="236">
        <v>0</v>
      </c>
      <c r="L545" s="236">
        <v>0</v>
      </c>
      <c r="M545" s="236">
        <v>0</v>
      </c>
      <c r="N545" s="236">
        <v>0</v>
      </c>
      <c r="O545" s="237">
        <v>0</v>
      </c>
    </row>
    <row r="546" spans="1:15" ht="15" customHeight="1" x14ac:dyDescent="0.2">
      <c r="A546" s="264" t="s">
        <v>953</v>
      </c>
      <c r="B546" s="265"/>
      <c r="C546" s="232" t="s">
        <v>61</v>
      </c>
      <c r="D546" s="232" t="s">
        <v>65</v>
      </c>
      <c r="E546" s="238" t="s">
        <v>954</v>
      </c>
      <c r="F546" s="239"/>
      <c r="G546" s="234">
        <v>0</v>
      </c>
      <c r="H546" s="235">
        <v>0</v>
      </c>
      <c r="I546" s="236">
        <v>0</v>
      </c>
      <c r="J546" s="236">
        <v>33480000</v>
      </c>
      <c r="K546" s="236">
        <v>33480000</v>
      </c>
      <c r="L546" s="236">
        <v>0</v>
      </c>
      <c r="M546" s="236">
        <v>0</v>
      </c>
      <c r="N546" s="236">
        <v>0</v>
      </c>
      <c r="O546" s="237">
        <v>0</v>
      </c>
    </row>
    <row r="547" spans="1:15" ht="23.25" customHeight="1" x14ac:dyDescent="0.2">
      <c r="A547" s="264" t="s">
        <v>273</v>
      </c>
      <c r="B547" s="265"/>
      <c r="C547" s="232" t="s">
        <v>61</v>
      </c>
      <c r="D547" s="232" t="s">
        <v>65</v>
      </c>
      <c r="E547" s="238" t="s">
        <v>954</v>
      </c>
      <c r="F547" s="238" t="s">
        <v>94</v>
      </c>
      <c r="G547" s="234">
        <v>0</v>
      </c>
      <c r="H547" s="235">
        <v>0</v>
      </c>
      <c r="I547" s="236">
        <v>0</v>
      </c>
      <c r="J547" s="236">
        <v>33480000</v>
      </c>
      <c r="K547" s="236">
        <v>33480000</v>
      </c>
      <c r="L547" s="236">
        <v>0</v>
      </c>
      <c r="M547" s="236">
        <v>0</v>
      </c>
      <c r="N547" s="236">
        <v>0</v>
      </c>
      <c r="O547" s="237">
        <v>0</v>
      </c>
    </row>
    <row r="548" spans="1:15" ht="23.25" customHeight="1" x14ac:dyDescent="0.2">
      <c r="A548" s="264" t="s">
        <v>187</v>
      </c>
      <c r="B548" s="265"/>
      <c r="C548" s="232" t="s">
        <v>61</v>
      </c>
      <c r="D548" s="232" t="s">
        <v>65</v>
      </c>
      <c r="E548" s="238" t="s">
        <v>954</v>
      </c>
      <c r="F548" s="238" t="s">
        <v>58</v>
      </c>
      <c r="G548" s="234">
        <v>0</v>
      </c>
      <c r="H548" s="235">
        <v>0</v>
      </c>
      <c r="I548" s="236">
        <v>0</v>
      </c>
      <c r="J548" s="236">
        <v>33480000</v>
      </c>
      <c r="K548" s="236">
        <v>33480000</v>
      </c>
      <c r="L548" s="236">
        <v>0</v>
      </c>
      <c r="M548" s="236">
        <v>0</v>
      </c>
      <c r="N548" s="236">
        <v>0</v>
      </c>
      <c r="O548" s="237">
        <v>0</v>
      </c>
    </row>
    <row r="549" spans="1:15" ht="23.25" customHeight="1" x14ac:dyDescent="0.2">
      <c r="A549" s="264" t="s">
        <v>1114</v>
      </c>
      <c r="B549" s="265"/>
      <c r="C549" s="232" t="s">
        <v>61</v>
      </c>
      <c r="D549" s="232" t="s">
        <v>65</v>
      </c>
      <c r="E549" s="238" t="s">
        <v>1115</v>
      </c>
      <c r="F549" s="239"/>
      <c r="G549" s="234">
        <v>60606060</v>
      </c>
      <c r="H549" s="235">
        <v>60606060</v>
      </c>
      <c r="I549" s="236">
        <v>0</v>
      </c>
      <c r="J549" s="236">
        <v>0</v>
      </c>
      <c r="K549" s="236">
        <v>0</v>
      </c>
      <c r="L549" s="236">
        <v>0</v>
      </c>
      <c r="M549" s="236">
        <v>0</v>
      </c>
      <c r="N549" s="236">
        <v>0</v>
      </c>
      <c r="O549" s="237">
        <v>0</v>
      </c>
    </row>
    <row r="550" spans="1:15" ht="23.25" customHeight="1" x14ac:dyDescent="0.2">
      <c r="A550" s="264" t="s">
        <v>85</v>
      </c>
      <c r="B550" s="265"/>
      <c r="C550" s="232" t="s">
        <v>61</v>
      </c>
      <c r="D550" s="232" t="s">
        <v>65</v>
      </c>
      <c r="E550" s="238" t="s">
        <v>1115</v>
      </c>
      <c r="F550" s="238" t="s">
        <v>84</v>
      </c>
      <c r="G550" s="234">
        <v>60606060</v>
      </c>
      <c r="H550" s="235">
        <v>60606060</v>
      </c>
      <c r="I550" s="236">
        <v>0</v>
      </c>
      <c r="J550" s="236">
        <v>0</v>
      </c>
      <c r="K550" s="236">
        <v>0</v>
      </c>
      <c r="L550" s="236">
        <v>0</v>
      </c>
      <c r="M550" s="236">
        <v>0</v>
      </c>
      <c r="N550" s="236">
        <v>0</v>
      </c>
      <c r="O550" s="237">
        <v>0</v>
      </c>
    </row>
    <row r="551" spans="1:15" ht="15" customHeight="1" x14ac:dyDescent="0.2">
      <c r="A551" s="264" t="s">
        <v>228</v>
      </c>
      <c r="B551" s="265"/>
      <c r="C551" s="232" t="s">
        <v>61</v>
      </c>
      <c r="D551" s="232" t="s">
        <v>65</v>
      </c>
      <c r="E551" s="238" t="s">
        <v>1115</v>
      </c>
      <c r="F551" s="238" t="s">
        <v>229</v>
      </c>
      <c r="G551" s="234">
        <v>60606060</v>
      </c>
      <c r="H551" s="235">
        <v>60606060</v>
      </c>
      <c r="I551" s="236">
        <v>0</v>
      </c>
      <c r="J551" s="236">
        <v>0</v>
      </c>
      <c r="K551" s="236">
        <v>0</v>
      </c>
      <c r="L551" s="236">
        <v>0</v>
      </c>
      <c r="M551" s="236">
        <v>0</v>
      </c>
      <c r="N551" s="236">
        <v>0</v>
      </c>
      <c r="O551" s="237">
        <v>0</v>
      </c>
    </row>
    <row r="552" spans="1:15" ht="23.25" customHeight="1" x14ac:dyDescent="0.2">
      <c r="A552" s="264" t="s">
        <v>280</v>
      </c>
      <c r="B552" s="265"/>
      <c r="C552" s="232" t="s">
        <v>61</v>
      </c>
      <c r="D552" s="232" t="s">
        <v>65</v>
      </c>
      <c r="E552" s="238" t="s">
        <v>1116</v>
      </c>
      <c r="F552" s="239"/>
      <c r="G552" s="234">
        <v>96968100</v>
      </c>
      <c r="H552" s="235">
        <v>96968100</v>
      </c>
      <c r="I552" s="236">
        <v>0</v>
      </c>
      <c r="J552" s="236">
        <v>4978400</v>
      </c>
      <c r="K552" s="236">
        <v>4978400</v>
      </c>
      <c r="L552" s="236">
        <v>0</v>
      </c>
      <c r="M552" s="236">
        <v>71120000</v>
      </c>
      <c r="N552" s="236">
        <v>71120000</v>
      </c>
      <c r="O552" s="237">
        <v>0</v>
      </c>
    </row>
    <row r="553" spans="1:15" ht="57" customHeight="1" x14ac:dyDescent="0.2">
      <c r="A553" s="264" t="s">
        <v>1244</v>
      </c>
      <c r="B553" s="265"/>
      <c r="C553" s="232" t="s">
        <v>61</v>
      </c>
      <c r="D553" s="232" t="s">
        <v>65</v>
      </c>
      <c r="E553" s="238" t="s">
        <v>1245</v>
      </c>
      <c r="F553" s="239"/>
      <c r="G553" s="234">
        <v>30382000</v>
      </c>
      <c r="H553" s="235">
        <v>30382000</v>
      </c>
      <c r="I553" s="236">
        <v>0</v>
      </c>
      <c r="J553" s="236">
        <v>0</v>
      </c>
      <c r="K553" s="236">
        <v>0</v>
      </c>
      <c r="L553" s="236">
        <v>0</v>
      </c>
      <c r="M553" s="236">
        <v>0</v>
      </c>
      <c r="N553" s="236">
        <v>0</v>
      </c>
      <c r="O553" s="237">
        <v>0</v>
      </c>
    </row>
    <row r="554" spans="1:15" ht="23.25" customHeight="1" x14ac:dyDescent="0.2">
      <c r="A554" s="264" t="s">
        <v>273</v>
      </c>
      <c r="B554" s="265"/>
      <c r="C554" s="232" t="s">
        <v>61</v>
      </c>
      <c r="D554" s="232" t="s">
        <v>65</v>
      </c>
      <c r="E554" s="238" t="s">
        <v>1245</v>
      </c>
      <c r="F554" s="238" t="s">
        <v>94</v>
      </c>
      <c r="G554" s="234">
        <v>30382000</v>
      </c>
      <c r="H554" s="235">
        <v>30382000</v>
      </c>
      <c r="I554" s="236">
        <v>0</v>
      </c>
      <c r="J554" s="236">
        <v>0</v>
      </c>
      <c r="K554" s="236">
        <v>0</v>
      </c>
      <c r="L554" s="236">
        <v>0</v>
      </c>
      <c r="M554" s="236">
        <v>0</v>
      </c>
      <c r="N554" s="236">
        <v>0</v>
      </c>
      <c r="O554" s="237">
        <v>0</v>
      </c>
    </row>
    <row r="555" spans="1:15" ht="23.25" customHeight="1" x14ac:dyDescent="0.2">
      <c r="A555" s="264" t="s">
        <v>187</v>
      </c>
      <c r="B555" s="265"/>
      <c r="C555" s="232" t="s">
        <v>61</v>
      </c>
      <c r="D555" s="232" t="s">
        <v>65</v>
      </c>
      <c r="E555" s="238" t="s">
        <v>1245</v>
      </c>
      <c r="F555" s="238" t="s">
        <v>58</v>
      </c>
      <c r="G555" s="234">
        <v>30382000</v>
      </c>
      <c r="H555" s="235">
        <v>30382000</v>
      </c>
      <c r="I555" s="236">
        <v>0</v>
      </c>
      <c r="J555" s="236">
        <v>0</v>
      </c>
      <c r="K555" s="236">
        <v>0</v>
      </c>
      <c r="L555" s="236">
        <v>0</v>
      </c>
      <c r="M555" s="236">
        <v>0</v>
      </c>
      <c r="N555" s="236">
        <v>0</v>
      </c>
      <c r="O555" s="237">
        <v>0</v>
      </c>
    </row>
    <row r="556" spans="1:15" ht="45.75" customHeight="1" x14ac:dyDescent="0.2">
      <c r="A556" s="264" t="s">
        <v>839</v>
      </c>
      <c r="B556" s="265"/>
      <c r="C556" s="232" t="s">
        <v>61</v>
      </c>
      <c r="D556" s="232" t="s">
        <v>65</v>
      </c>
      <c r="E556" s="238" t="s">
        <v>1117</v>
      </c>
      <c r="F556" s="239"/>
      <c r="G556" s="234">
        <v>66586100</v>
      </c>
      <c r="H556" s="235">
        <v>66586100</v>
      </c>
      <c r="I556" s="236">
        <v>0</v>
      </c>
      <c r="J556" s="236">
        <v>4978400</v>
      </c>
      <c r="K556" s="236">
        <v>4978400</v>
      </c>
      <c r="L556" s="236">
        <v>0</v>
      </c>
      <c r="M556" s="236">
        <v>71120000</v>
      </c>
      <c r="N556" s="236">
        <v>71120000</v>
      </c>
      <c r="O556" s="237">
        <v>0</v>
      </c>
    </row>
    <row r="557" spans="1:15" ht="23.25" customHeight="1" x14ac:dyDescent="0.2">
      <c r="A557" s="264" t="s">
        <v>273</v>
      </c>
      <c r="B557" s="265"/>
      <c r="C557" s="232" t="s">
        <v>61</v>
      </c>
      <c r="D557" s="232" t="s">
        <v>65</v>
      </c>
      <c r="E557" s="238" t="s">
        <v>1117</v>
      </c>
      <c r="F557" s="238" t="s">
        <v>94</v>
      </c>
      <c r="G557" s="234">
        <v>66586100</v>
      </c>
      <c r="H557" s="235">
        <v>66586100</v>
      </c>
      <c r="I557" s="236">
        <v>0</v>
      </c>
      <c r="J557" s="236">
        <v>4978400</v>
      </c>
      <c r="K557" s="236">
        <v>4978400</v>
      </c>
      <c r="L557" s="236">
        <v>0</v>
      </c>
      <c r="M557" s="236">
        <v>71120000</v>
      </c>
      <c r="N557" s="236">
        <v>71120000</v>
      </c>
      <c r="O557" s="237">
        <v>0</v>
      </c>
    </row>
    <row r="558" spans="1:15" ht="23.25" customHeight="1" x14ac:dyDescent="0.2">
      <c r="A558" s="264" t="s">
        <v>187</v>
      </c>
      <c r="B558" s="265"/>
      <c r="C558" s="232" t="s">
        <v>61</v>
      </c>
      <c r="D558" s="232" t="s">
        <v>65</v>
      </c>
      <c r="E558" s="238" t="s">
        <v>1117</v>
      </c>
      <c r="F558" s="238" t="s">
        <v>58</v>
      </c>
      <c r="G558" s="234">
        <v>66586100</v>
      </c>
      <c r="H558" s="235">
        <v>66586100</v>
      </c>
      <c r="I558" s="236">
        <v>0</v>
      </c>
      <c r="J558" s="236">
        <v>4978400</v>
      </c>
      <c r="K558" s="236">
        <v>4978400</v>
      </c>
      <c r="L558" s="236">
        <v>0</v>
      </c>
      <c r="M558" s="236">
        <v>71120000</v>
      </c>
      <c r="N558" s="236">
        <v>71120000</v>
      </c>
      <c r="O558" s="237">
        <v>0</v>
      </c>
    </row>
    <row r="559" spans="1:15" ht="34.5" customHeight="1" x14ac:dyDescent="0.2">
      <c r="A559" s="264" t="s">
        <v>783</v>
      </c>
      <c r="B559" s="265"/>
      <c r="C559" s="232" t="s">
        <v>61</v>
      </c>
      <c r="D559" s="232" t="s">
        <v>65</v>
      </c>
      <c r="E559" s="238" t="s">
        <v>461</v>
      </c>
      <c r="F559" s="238"/>
      <c r="G559" s="234">
        <v>1297865925</v>
      </c>
      <c r="H559" s="235">
        <v>1297865925</v>
      </c>
      <c r="I559" s="236">
        <v>0</v>
      </c>
      <c r="J559" s="236">
        <v>980053800</v>
      </c>
      <c r="K559" s="236">
        <v>980053800</v>
      </c>
      <c r="L559" s="236">
        <v>0</v>
      </c>
      <c r="M559" s="236">
        <v>980053800</v>
      </c>
      <c r="N559" s="236">
        <v>980053800</v>
      </c>
      <c r="O559" s="237">
        <v>0</v>
      </c>
    </row>
    <row r="560" spans="1:15" ht="34.5" customHeight="1" x14ac:dyDescent="0.2">
      <c r="A560" s="264" t="s">
        <v>784</v>
      </c>
      <c r="B560" s="265"/>
      <c r="C560" s="232" t="s">
        <v>61</v>
      </c>
      <c r="D560" s="232" t="s">
        <v>65</v>
      </c>
      <c r="E560" s="238" t="s">
        <v>462</v>
      </c>
      <c r="F560" s="239"/>
      <c r="G560" s="234">
        <v>1166665925</v>
      </c>
      <c r="H560" s="235">
        <v>1166665925</v>
      </c>
      <c r="I560" s="236">
        <v>0</v>
      </c>
      <c r="J560" s="236">
        <v>980053800</v>
      </c>
      <c r="K560" s="236">
        <v>980053800</v>
      </c>
      <c r="L560" s="236">
        <v>0</v>
      </c>
      <c r="M560" s="236">
        <v>980053800</v>
      </c>
      <c r="N560" s="236">
        <v>980053800</v>
      </c>
      <c r="O560" s="237">
        <v>0</v>
      </c>
    </row>
    <row r="561" spans="1:15" ht="15" customHeight="1" x14ac:dyDescent="0.2">
      <c r="A561" s="264" t="s">
        <v>840</v>
      </c>
      <c r="B561" s="265"/>
      <c r="C561" s="232" t="s">
        <v>61</v>
      </c>
      <c r="D561" s="232" t="s">
        <v>65</v>
      </c>
      <c r="E561" s="238" t="s">
        <v>841</v>
      </c>
      <c r="F561" s="239"/>
      <c r="G561" s="234">
        <v>59349500</v>
      </c>
      <c r="H561" s="235">
        <v>59349500</v>
      </c>
      <c r="I561" s="236">
        <v>0</v>
      </c>
      <c r="J561" s="236">
        <v>36941500</v>
      </c>
      <c r="K561" s="236">
        <v>36941500</v>
      </c>
      <c r="L561" s="236">
        <v>0</v>
      </c>
      <c r="M561" s="236">
        <v>36941500</v>
      </c>
      <c r="N561" s="236">
        <v>36941500</v>
      </c>
      <c r="O561" s="237">
        <v>0</v>
      </c>
    </row>
    <row r="562" spans="1:15" ht="23.25" customHeight="1" x14ac:dyDescent="0.2">
      <c r="A562" s="264" t="s">
        <v>273</v>
      </c>
      <c r="B562" s="265"/>
      <c r="C562" s="232" t="s">
        <v>61</v>
      </c>
      <c r="D562" s="232" t="s">
        <v>65</v>
      </c>
      <c r="E562" s="238" t="s">
        <v>841</v>
      </c>
      <c r="F562" s="238" t="s">
        <v>94</v>
      </c>
      <c r="G562" s="234">
        <v>22408000</v>
      </c>
      <c r="H562" s="235">
        <v>22408000</v>
      </c>
      <c r="I562" s="236">
        <v>0</v>
      </c>
      <c r="J562" s="236">
        <v>0</v>
      </c>
      <c r="K562" s="236">
        <v>0</v>
      </c>
      <c r="L562" s="236">
        <v>0</v>
      </c>
      <c r="M562" s="236">
        <v>0</v>
      </c>
      <c r="N562" s="236">
        <v>0</v>
      </c>
      <c r="O562" s="237">
        <v>0</v>
      </c>
    </row>
    <row r="563" spans="1:15" ht="23.25" customHeight="1" x14ac:dyDescent="0.2">
      <c r="A563" s="264" t="s">
        <v>187</v>
      </c>
      <c r="B563" s="265"/>
      <c r="C563" s="232" t="s">
        <v>61</v>
      </c>
      <c r="D563" s="232" t="s">
        <v>65</v>
      </c>
      <c r="E563" s="238" t="s">
        <v>841</v>
      </c>
      <c r="F563" s="238" t="s">
        <v>58</v>
      </c>
      <c r="G563" s="234">
        <v>22408000</v>
      </c>
      <c r="H563" s="235">
        <v>22408000</v>
      </c>
      <c r="I563" s="236">
        <v>0</v>
      </c>
      <c r="J563" s="236">
        <v>0</v>
      </c>
      <c r="K563" s="236">
        <v>0</v>
      </c>
      <c r="L563" s="236">
        <v>0</v>
      </c>
      <c r="M563" s="236">
        <v>0</v>
      </c>
      <c r="N563" s="236">
        <v>0</v>
      </c>
      <c r="O563" s="237">
        <v>0</v>
      </c>
    </row>
    <row r="564" spans="1:15" ht="23.25" customHeight="1" x14ac:dyDescent="0.2">
      <c r="A564" s="264" t="s">
        <v>85</v>
      </c>
      <c r="B564" s="265"/>
      <c r="C564" s="232" t="s">
        <v>61</v>
      </c>
      <c r="D564" s="232" t="s">
        <v>65</v>
      </c>
      <c r="E564" s="238" t="s">
        <v>841</v>
      </c>
      <c r="F564" s="238" t="s">
        <v>84</v>
      </c>
      <c r="G564" s="234">
        <v>36941500</v>
      </c>
      <c r="H564" s="235">
        <v>36941500</v>
      </c>
      <c r="I564" s="236">
        <v>0</v>
      </c>
      <c r="J564" s="236">
        <v>36941500</v>
      </c>
      <c r="K564" s="236">
        <v>36941500</v>
      </c>
      <c r="L564" s="236">
        <v>0</v>
      </c>
      <c r="M564" s="236">
        <v>36941500</v>
      </c>
      <c r="N564" s="236">
        <v>36941500</v>
      </c>
      <c r="O564" s="237">
        <v>0</v>
      </c>
    </row>
    <row r="565" spans="1:15" ht="15" customHeight="1" x14ac:dyDescent="0.2">
      <c r="A565" s="264" t="s">
        <v>228</v>
      </c>
      <c r="B565" s="265"/>
      <c r="C565" s="232" t="s">
        <v>61</v>
      </c>
      <c r="D565" s="232" t="s">
        <v>65</v>
      </c>
      <c r="E565" s="238" t="s">
        <v>841</v>
      </c>
      <c r="F565" s="238" t="s">
        <v>229</v>
      </c>
      <c r="G565" s="234">
        <v>36941500</v>
      </c>
      <c r="H565" s="235">
        <v>36941500</v>
      </c>
      <c r="I565" s="236">
        <v>0</v>
      </c>
      <c r="J565" s="236">
        <v>36941500</v>
      </c>
      <c r="K565" s="236">
        <v>36941500</v>
      </c>
      <c r="L565" s="236">
        <v>0</v>
      </c>
      <c r="M565" s="236">
        <v>36941500</v>
      </c>
      <c r="N565" s="236">
        <v>36941500</v>
      </c>
      <c r="O565" s="237">
        <v>0</v>
      </c>
    </row>
    <row r="566" spans="1:15" ht="15" customHeight="1" x14ac:dyDescent="0.2">
      <c r="A566" s="264" t="s">
        <v>739</v>
      </c>
      <c r="B566" s="265"/>
      <c r="C566" s="232" t="s">
        <v>61</v>
      </c>
      <c r="D566" s="232" t="s">
        <v>65</v>
      </c>
      <c r="E566" s="238" t="s">
        <v>740</v>
      </c>
      <c r="F566" s="239"/>
      <c r="G566" s="234">
        <v>333421125</v>
      </c>
      <c r="H566" s="235">
        <v>333421125</v>
      </c>
      <c r="I566" s="236">
        <v>0</v>
      </c>
      <c r="J566" s="236">
        <v>245100000</v>
      </c>
      <c r="K566" s="236">
        <v>245100000</v>
      </c>
      <c r="L566" s="236">
        <v>0</v>
      </c>
      <c r="M566" s="236">
        <v>245100000</v>
      </c>
      <c r="N566" s="236">
        <v>245100000</v>
      </c>
      <c r="O566" s="237">
        <v>0</v>
      </c>
    </row>
    <row r="567" spans="1:15" ht="23.25" customHeight="1" x14ac:dyDescent="0.2">
      <c r="A567" s="264" t="s">
        <v>273</v>
      </c>
      <c r="B567" s="265"/>
      <c r="C567" s="232" t="s">
        <v>61</v>
      </c>
      <c r="D567" s="232" t="s">
        <v>65</v>
      </c>
      <c r="E567" s="238" t="s">
        <v>740</v>
      </c>
      <c r="F567" s="238" t="s">
        <v>94</v>
      </c>
      <c r="G567" s="234">
        <v>333421125</v>
      </c>
      <c r="H567" s="235">
        <v>333421125</v>
      </c>
      <c r="I567" s="236">
        <v>0</v>
      </c>
      <c r="J567" s="236">
        <v>245100000</v>
      </c>
      <c r="K567" s="236">
        <v>245100000</v>
      </c>
      <c r="L567" s="236">
        <v>0</v>
      </c>
      <c r="M567" s="236">
        <v>245100000</v>
      </c>
      <c r="N567" s="236">
        <v>245100000</v>
      </c>
      <c r="O567" s="237">
        <v>0</v>
      </c>
    </row>
    <row r="568" spans="1:15" ht="23.25" customHeight="1" x14ac:dyDescent="0.2">
      <c r="A568" s="264" t="s">
        <v>187</v>
      </c>
      <c r="B568" s="265"/>
      <c r="C568" s="232" t="s">
        <v>61</v>
      </c>
      <c r="D568" s="232" t="s">
        <v>65</v>
      </c>
      <c r="E568" s="238" t="s">
        <v>740</v>
      </c>
      <c r="F568" s="238" t="s">
        <v>58</v>
      </c>
      <c r="G568" s="234">
        <v>333421125</v>
      </c>
      <c r="H568" s="235">
        <v>333421125</v>
      </c>
      <c r="I568" s="236">
        <v>0</v>
      </c>
      <c r="J568" s="236">
        <v>245100000</v>
      </c>
      <c r="K568" s="236">
        <v>245100000</v>
      </c>
      <c r="L568" s="236">
        <v>0</v>
      </c>
      <c r="M568" s="236">
        <v>245100000</v>
      </c>
      <c r="N568" s="236">
        <v>245100000</v>
      </c>
      <c r="O568" s="237">
        <v>0</v>
      </c>
    </row>
    <row r="569" spans="1:15" ht="23.25" customHeight="1" x14ac:dyDescent="0.2">
      <c r="A569" s="264" t="s">
        <v>955</v>
      </c>
      <c r="B569" s="265"/>
      <c r="C569" s="232" t="s">
        <v>61</v>
      </c>
      <c r="D569" s="232" t="s">
        <v>65</v>
      </c>
      <c r="E569" s="238" t="s">
        <v>956</v>
      </c>
      <c r="F569" s="239"/>
      <c r="G569" s="234">
        <v>31830000</v>
      </c>
      <c r="H569" s="235">
        <v>31830000</v>
      </c>
      <c r="I569" s="236">
        <v>0</v>
      </c>
      <c r="J569" s="236">
        <v>0</v>
      </c>
      <c r="K569" s="236">
        <v>0</v>
      </c>
      <c r="L569" s="236">
        <v>0</v>
      </c>
      <c r="M569" s="236">
        <v>0</v>
      </c>
      <c r="N569" s="236">
        <v>0</v>
      </c>
      <c r="O569" s="237">
        <v>0</v>
      </c>
    </row>
    <row r="570" spans="1:15" ht="23.25" customHeight="1" x14ac:dyDescent="0.2">
      <c r="A570" s="264" t="s">
        <v>273</v>
      </c>
      <c r="B570" s="265"/>
      <c r="C570" s="232" t="s">
        <v>61</v>
      </c>
      <c r="D570" s="232" t="s">
        <v>65</v>
      </c>
      <c r="E570" s="238" t="s">
        <v>956</v>
      </c>
      <c r="F570" s="238" t="s">
        <v>94</v>
      </c>
      <c r="G570" s="234">
        <v>31830000</v>
      </c>
      <c r="H570" s="235">
        <v>31830000</v>
      </c>
      <c r="I570" s="236">
        <v>0</v>
      </c>
      <c r="J570" s="236">
        <v>0</v>
      </c>
      <c r="K570" s="236">
        <v>0</v>
      </c>
      <c r="L570" s="236">
        <v>0</v>
      </c>
      <c r="M570" s="236">
        <v>0</v>
      </c>
      <c r="N570" s="236">
        <v>0</v>
      </c>
      <c r="O570" s="237">
        <v>0</v>
      </c>
    </row>
    <row r="571" spans="1:15" ht="23.25" customHeight="1" x14ac:dyDescent="0.2">
      <c r="A571" s="264" t="s">
        <v>187</v>
      </c>
      <c r="B571" s="265"/>
      <c r="C571" s="232" t="s">
        <v>61</v>
      </c>
      <c r="D571" s="232" t="s">
        <v>65</v>
      </c>
      <c r="E571" s="238" t="s">
        <v>956</v>
      </c>
      <c r="F571" s="238" t="s">
        <v>58</v>
      </c>
      <c r="G571" s="234">
        <v>31830000</v>
      </c>
      <c r="H571" s="235">
        <v>31830000</v>
      </c>
      <c r="I571" s="236">
        <v>0</v>
      </c>
      <c r="J571" s="236">
        <v>0</v>
      </c>
      <c r="K571" s="236">
        <v>0</v>
      </c>
      <c r="L571" s="236">
        <v>0</v>
      </c>
      <c r="M571" s="236">
        <v>0</v>
      </c>
      <c r="N571" s="236">
        <v>0</v>
      </c>
      <c r="O571" s="237">
        <v>0</v>
      </c>
    </row>
    <row r="572" spans="1:15" ht="15" customHeight="1" x14ac:dyDescent="0.2">
      <c r="A572" s="264" t="s">
        <v>1049</v>
      </c>
      <c r="B572" s="265"/>
      <c r="C572" s="232" t="s">
        <v>61</v>
      </c>
      <c r="D572" s="232" t="s">
        <v>65</v>
      </c>
      <c r="E572" s="238" t="s">
        <v>1050</v>
      </c>
      <c r="F572" s="239"/>
      <c r="G572" s="234">
        <v>40500000</v>
      </c>
      <c r="H572" s="235">
        <v>40500000</v>
      </c>
      <c r="I572" s="236">
        <v>0</v>
      </c>
      <c r="J572" s="236">
        <v>0</v>
      </c>
      <c r="K572" s="236">
        <v>0</v>
      </c>
      <c r="L572" s="236">
        <v>0</v>
      </c>
      <c r="M572" s="236">
        <v>0</v>
      </c>
      <c r="N572" s="236">
        <v>0</v>
      </c>
      <c r="O572" s="237">
        <v>0</v>
      </c>
    </row>
    <row r="573" spans="1:15" ht="23.25" customHeight="1" x14ac:dyDescent="0.2">
      <c r="A573" s="264" t="s">
        <v>273</v>
      </c>
      <c r="B573" s="265"/>
      <c r="C573" s="232" t="s">
        <v>61</v>
      </c>
      <c r="D573" s="232" t="s">
        <v>65</v>
      </c>
      <c r="E573" s="238" t="s">
        <v>1050</v>
      </c>
      <c r="F573" s="238" t="s">
        <v>94</v>
      </c>
      <c r="G573" s="234">
        <v>40500000</v>
      </c>
      <c r="H573" s="235">
        <v>40500000</v>
      </c>
      <c r="I573" s="236">
        <v>0</v>
      </c>
      <c r="J573" s="236">
        <v>0</v>
      </c>
      <c r="K573" s="236">
        <v>0</v>
      </c>
      <c r="L573" s="236">
        <v>0</v>
      </c>
      <c r="M573" s="236">
        <v>0</v>
      </c>
      <c r="N573" s="236">
        <v>0</v>
      </c>
      <c r="O573" s="237">
        <v>0</v>
      </c>
    </row>
    <row r="574" spans="1:15" ht="23.25" customHeight="1" x14ac:dyDescent="0.2">
      <c r="A574" s="264" t="s">
        <v>187</v>
      </c>
      <c r="B574" s="265"/>
      <c r="C574" s="232" t="s">
        <v>61</v>
      </c>
      <c r="D574" s="232" t="s">
        <v>65</v>
      </c>
      <c r="E574" s="238" t="s">
        <v>1050</v>
      </c>
      <c r="F574" s="238" t="s">
        <v>58</v>
      </c>
      <c r="G574" s="234">
        <v>40500000</v>
      </c>
      <c r="H574" s="235">
        <v>40500000</v>
      </c>
      <c r="I574" s="236">
        <v>0</v>
      </c>
      <c r="J574" s="236">
        <v>0</v>
      </c>
      <c r="K574" s="236">
        <v>0</v>
      </c>
      <c r="L574" s="236">
        <v>0</v>
      </c>
      <c r="M574" s="236">
        <v>0</v>
      </c>
      <c r="N574" s="236">
        <v>0</v>
      </c>
      <c r="O574" s="237">
        <v>0</v>
      </c>
    </row>
    <row r="575" spans="1:15" ht="15" customHeight="1" x14ac:dyDescent="0.2">
      <c r="A575" s="264" t="s">
        <v>936</v>
      </c>
      <c r="B575" s="265"/>
      <c r="C575" s="232" t="s">
        <v>61</v>
      </c>
      <c r="D575" s="232" t="s">
        <v>65</v>
      </c>
      <c r="E575" s="238" t="s">
        <v>1118</v>
      </c>
      <c r="F575" s="239"/>
      <c r="G575" s="234">
        <v>13053000</v>
      </c>
      <c r="H575" s="235">
        <v>13053000</v>
      </c>
      <c r="I575" s="236">
        <v>0</v>
      </c>
      <c r="J575" s="236">
        <v>0</v>
      </c>
      <c r="K575" s="236">
        <v>0</v>
      </c>
      <c r="L575" s="236">
        <v>0</v>
      </c>
      <c r="M575" s="236">
        <v>0</v>
      </c>
      <c r="N575" s="236">
        <v>0</v>
      </c>
      <c r="O575" s="237">
        <v>0</v>
      </c>
    </row>
    <row r="576" spans="1:15" ht="23.25" customHeight="1" x14ac:dyDescent="0.2">
      <c r="A576" s="264" t="s">
        <v>273</v>
      </c>
      <c r="B576" s="265"/>
      <c r="C576" s="232" t="s">
        <v>61</v>
      </c>
      <c r="D576" s="232" t="s">
        <v>65</v>
      </c>
      <c r="E576" s="238" t="s">
        <v>1118</v>
      </c>
      <c r="F576" s="238" t="s">
        <v>94</v>
      </c>
      <c r="G576" s="234">
        <v>13053000</v>
      </c>
      <c r="H576" s="235">
        <v>13053000</v>
      </c>
      <c r="I576" s="236">
        <v>0</v>
      </c>
      <c r="J576" s="236">
        <v>0</v>
      </c>
      <c r="K576" s="236">
        <v>0</v>
      </c>
      <c r="L576" s="236">
        <v>0</v>
      </c>
      <c r="M576" s="236">
        <v>0</v>
      </c>
      <c r="N576" s="236">
        <v>0</v>
      </c>
      <c r="O576" s="237">
        <v>0</v>
      </c>
    </row>
    <row r="577" spans="1:15" ht="23.25" customHeight="1" x14ac:dyDescent="0.2">
      <c r="A577" s="264" t="s">
        <v>187</v>
      </c>
      <c r="B577" s="265"/>
      <c r="C577" s="232" t="s">
        <v>61</v>
      </c>
      <c r="D577" s="232" t="s">
        <v>65</v>
      </c>
      <c r="E577" s="238" t="s">
        <v>1118</v>
      </c>
      <c r="F577" s="238" t="s">
        <v>58</v>
      </c>
      <c r="G577" s="234">
        <v>13053000</v>
      </c>
      <c r="H577" s="235">
        <v>13053000</v>
      </c>
      <c r="I577" s="236">
        <v>0</v>
      </c>
      <c r="J577" s="236">
        <v>0</v>
      </c>
      <c r="K577" s="236">
        <v>0</v>
      </c>
      <c r="L577" s="236">
        <v>0</v>
      </c>
      <c r="M577" s="236">
        <v>0</v>
      </c>
      <c r="N577" s="236">
        <v>0</v>
      </c>
      <c r="O577" s="237">
        <v>0</v>
      </c>
    </row>
    <row r="578" spans="1:15" ht="34.5" customHeight="1" x14ac:dyDescent="0.2">
      <c r="A578" s="264" t="s">
        <v>842</v>
      </c>
      <c r="B578" s="265"/>
      <c r="C578" s="232" t="s">
        <v>61</v>
      </c>
      <c r="D578" s="232" t="s">
        <v>65</v>
      </c>
      <c r="E578" s="238" t="s">
        <v>741</v>
      </c>
      <c r="F578" s="239"/>
      <c r="G578" s="234">
        <v>688512300</v>
      </c>
      <c r="H578" s="235">
        <v>688512300</v>
      </c>
      <c r="I578" s="236">
        <v>0</v>
      </c>
      <c r="J578" s="236">
        <v>698012300</v>
      </c>
      <c r="K578" s="236">
        <v>698012300</v>
      </c>
      <c r="L578" s="236">
        <v>0</v>
      </c>
      <c r="M578" s="236">
        <v>698012300</v>
      </c>
      <c r="N578" s="236">
        <v>698012300</v>
      </c>
      <c r="O578" s="237">
        <v>0</v>
      </c>
    </row>
    <row r="579" spans="1:15" ht="23.25" customHeight="1" x14ac:dyDescent="0.2">
      <c r="A579" s="264" t="s">
        <v>85</v>
      </c>
      <c r="B579" s="265"/>
      <c r="C579" s="232" t="s">
        <v>61</v>
      </c>
      <c r="D579" s="232" t="s">
        <v>65</v>
      </c>
      <c r="E579" s="238" t="s">
        <v>741</v>
      </c>
      <c r="F579" s="238" t="s">
        <v>84</v>
      </c>
      <c r="G579" s="234">
        <v>688512300</v>
      </c>
      <c r="H579" s="235">
        <v>688512300</v>
      </c>
      <c r="I579" s="236">
        <v>0</v>
      </c>
      <c r="J579" s="236">
        <v>698012300</v>
      </c>
      <c r="K579" s="236">
        <v>698012300</v>
      </c>
      <c r="L579" s="236">
        <v>0</v>
      </c>
      <c r="M579" s="236">
        <v>698012300</v>
      </c>
      <c r="N579" s="236">
        <v>698012300</v>
      </c>
      <c r="O579" s="237">
        <v>0</v>
      </c>
    </row>
    <row r="580" spans="1:15" ht="15" customHeight="1" x14ac:dyDescent="0.2">
      <c r="A580" s="264" t="s">
        <v>49</v>
      </c>
      <c r="B580" s="265"/>
      <c r="C580" s="232" t="s">
        <v>61</v>
      </c>
      <c r="D580" s="232" t="s">
        <v>65</v>
      </c>
      <c r="E580" s="238" t="s">
        <v>741</v>
      </c>
      <c r="F580" s="238" t="s">
        <v>116</v>
      </c>
      <c r="G580" s="234">
        <v>688512300</v>
      </c>
      <c r="H580" s="235">
        <v>688512300</v>
      </c>
      <c r="I580" s="236">
        <v>0</v>
      </c>
      <c r="J580" s="236">
        <v>698012300</v>
      </c>
      <c r="K580" s="236">
        <v>698012300</v>
      </c>
      <c r="L580" s="236">
        <v>0</v>
      </c>
      <c r="M580" s="236">
        <v>698012300</v>
      </c>
      <c r="N580" s="236">
        <v>698012300</v>
      </c>
      <c r="O580" s="237">
        <v>0</v>
      </c>
    </row>
    <row r="581" spans="1:15" ht="23.25" customHeight="1" x14ac:dyDescent="0.2">
      <c r="A581" s="264" t="s">
        <v>280</v>
      </c>
      <c r="B581" s="265"/>
      <c r="C581" s="232" t="s">
        <v>61</v>
      </c>
      <c r="D581" s="232" t="s">
        <v>65</v>
      </c>
      <c r="E581" s="238" t="s">
        <v>1174</v>
      </c>
      <c r="F581" s="239"/>
      <c r="G581" s="234">
        <v>131200000</v>
      </c>
      <c r="H581" s="235">
        <v>131200000</v>
      </c>
      <c r="I581" s="236">
        <v>0</v>
      </c>
      <c r="J581" s="236">
        <v>0</v>
      </c>
      <c r="K581" s="236">
        <v>0</v>
      </c>
      <c r="L581" s="236">
        <v>0</v>
      </c>
      <c r="M581" s="236">
        <v>0</v>
      </c>
      <c r="N581" s="236">
        <v>0</v>
      </c>
      <c r="O581" s="237">
        <v>0</v>
      </c>
    </row>
    <row r="582" spans="1:15" ht="15" customHeight="1" x14ac:dyDescent="0.2">
      <c r="A582" s="264" t="s">
        <v>282</v>
      </c>
      <c r="B582" s="265"/>
      <c r="C582" s="232" t="s">
        <v>61</v>
      </c>
      <c r="D582" s="232" t="s">
        <v>65</v>
      </c>
      <c r="E582" s="238" t="s">
        <v>1175</v>
      </c>
      <c r="F582" s="239"/>
      <c r="G582" s="234">
        <v>131200000</v>
      </c>
      <c r="H582" s="235">
        <v>131200000</v>
      </c>
      <c r="I582" s="236">
        <v>0</v>
      </c>
      <c r="J582" s="236">
        <v>0</v>
      </c>
      <c r="K582" s="236">
        <v>0</v>
      </c>
      <c r="L582" s="236">
        <v>0</v>
      </c>
      <c r="M582" s="236">
        <v>0</v>
      </c>
      <c r="N582" s="236">
        <v>0</v>
      </c>
      <c r="O582" s="237">
        <v>0</v>
      </c>
    </row>
    <row r="583" spans="1:15" ht="23.25" customHeight="1" x14ac:dyDescent="0.2">
      <c r="A583" s="264" t="s">
        <v>273</v>
      </c>
      <c r="B583" s="265"/>
      <c r="C583" s="232" t="s">
        <v>61</v>
      </c>
      <c r="D583" s="232" t="s">
        <v>65</v>
      </c>
      <c r="E583" s="238" t="s">
        <v>1175</v>
      </c>
      <c r="F583" s="238" t="s">
        <v>94</v>
      </c>
      <c r="G583" s="234">
        <v>131200000</v>
      </c>
      <c r="H583" s="235">
        <v>131200000</v>
      </c>
      <c r="I583" s="236">
        <v>0</v>
      </c>
      <c r="J583" s="236">
        <v>0</v>
      </c>
      <c r="K583" s="236">
        <v>0</v>
      </c>
      <c r="L583" s="236">
        <v>0</v>
      </c>
      <c r="M583" s="236">
        <v>0</v>
      </c>
      <c r="N583" s="236">
        <v>0</v>
      </c>
      <c r="O583" s="237">
        <v>0</v>
      </c>
    </row>
    <row r="584" spans="1:15" ht="23.25" customHeight="1" x14ac:dyDescent="0.2">
      <c r="A584" s="264" t="s">
        <v>187</v>
      </c>
      <c r="B584" s="265"/>
      <c r="C584" s="232" t="s">
        <v>61</v>
      </c>
      <c r="D584" s="232" t="s">
        <v>65</v>
      </c>
      <c r="E584" s="238" t="s">
        <v>1175</v>
      </c>
      <c r="F584" s="238" t="s">
        <v>58</v>
      </c>
      <c r="G584" s="234">
        <v>131200000</v>
      </c>
      <c r="H584" s="235">
        <v>131200000</v>
      </c>
      <c r="I584" s="236">
        <v>0</v>
      </c>
      <c r="J584" s="236">
        <v>0</v>
      </c>
      <c r="K584" s="236">
        <v>0</v>
      </c>
      <c r="L584" s="236">
        <v>0</v>
      </c>
      <c r="M584" s="236">
        <v>0</v>
      </c>
      <c r="N584" s="236">
        <v>0</v>
      </c>
      <c r="O584" s="237">
        <v>0</v>
      </c>
    </row>
    <row r="585" spans="1:15" ht="15" customHeight="1" x14ac:dyDescent="0.2">
      <c r="A585" s="283" t="s">
        <v>768</v>
      </c>
      <c r="B585" s="284"/>
      <c r="C585" s="240" t="s">
        <v>60</v>
      </c>
      <c r="D585" s="240"/>
      <c r="E585" s="240"/>
      <c r="F585" s="240"/>
      <c r="G585" s="241">
        <v>22441590</v>
      </c>
      <c r="H585" s="242">
        <v>21600000</v>
      </c>
      <c r="I585" s="243">
        <v>841590</v>
      </c>
      <c r="J585" s="243">
        <v>22441580</v>
      </c>
      <c r="K585" s="243">
        <v>21600000</v>
      </c>
      <c r="L585" s="243">
        <v>841580</v>
      </c>
      <c r="M585" s="243">
        <v>22441580</v>
      </c>
      <c r="N585" s="243">
        <v>21600000</v>
      </c>
      <c r="O585" s="244">
        <v>841580</v>
      </c>
    </row>
    <row r="586" spans="1:15" ht="23.25" customHeight="1" x14ac:dyDescent="0.2">
      <c r="A586" s="264" t="s">
        <v>463</v>
      </c>
      <c r="B586" s="265"/>
      <c r="C586" s="232" t="s">
        <v>60</v>
      </c>
      <c r="D586" s="232" t="s">
        <v>65</v>
      </c>
      <c r="E586" s="233"/>
      <c r="F586" s="233"/>
      <c r="G586" s="234">
        <v>21600000</v>
      </c>
      <c r="H586" s="235">
        <v>21600000</v>
      </c>
      <c r="I586" s="236">
        <v>0</v>
      </c>
      <c r="J586" s="236">
        <v>21600000</v>
      </c>
      <c r="K586" s="236">
        <v>21600000</v>
      </c>
      <c r="L586" s="236">
        <v>0</v>
      </c>
      <c r="M586" s="236">
        <v>21600000</v>
      </c>
      <c r="N586" s="236">
        <v>21600000</v>
      </c>
      <c r="O586" s="237">
        <v>0</v>
      </c>
    </row>
    <row r="587" spans="1:15" ht="15" customHeight="1" x14ac:dyDescent="0.2">
      <c r="A587" s="264" t="s">
        <v>466</v>
      </c>
      <c r="B587" s="265"/>
      <c r="C587" s="232" t="s">
        <v>60</v>
      </c>
      <c r="D587" s="232" t="s">
        <v>65</v>
      </c>
      <c r="E587" s="232" t="s">
        <v>467</v>
      </c>
      <c r="F587" s="232"/>
      <c r="G587" s="234">
        <v>21600000</v>
      </c>
      <c r="H587" s="235">
        <v>21600000</v>
      </c>
      <c r="I587" s="236">
        <v>0</v>
      </c>
      <c r="J587" s="236">
        <v>21600000</v>
      </c>
      <c r="K587" s="236">
        <v>21600000</v>
      </c>
      <c r="L587" s="236">
        <v>0</v>
      </c>
      <c r="M587" s="236">
        <v>21600000</v>
      </c>
      <c r="N587" s="236">
        <v>21600000</v>
      </c>
      <c r="O587" s="237">
        <v>0</v>
      </c>
    </row>
    <row r="588" spans="1:15" ht="15" customHeight="1" x14ac:dyDescent="0.2">
      <c r="A588" s="264" t="s">
        <v>468</v>
      </c>
      <c r="B588" s="265"/>
      <c r="C588" s="232" t="s">
        <v>60</v>
      </c>
      <c r="D588" s="232" t="s">
        <v>65</v>
      </c>
      <c r="E588" s="238" t="s">
        <v>469</v>
      </c>
      <c r="F588" s="238"/>
      <c r="G588" s="234">
        <v>21600000</v>
      </c>
      <c r="H588" s="235">
        <v>21600000</v>
      </c>
      <c r="I588" s="236">
        <v>0</v>
      </c>
      <c r="J588" s="236">
        <v>21600000</v>
      </c>
      <c r="K588" s="236">
        <v>21600000</v>
      </c>
      <c r="L588" s="236">
        <v>0</v>
      </c>
      <c r="M588" s="236">
        <v>21600000</v>
      </c>
      <c r="N588" s="236">
        <v>21600000</v>
      </c>
      <c r="O588" s="237">
        <v>0</v>
      </c>
    </row>
    <row r="589" spans="1:15" ht="34.5" customHeight="1" x14ac:dyDescent="0.2">
      <c r="A589" s="264" t="s">
        <v>470</v>
      </c>
      <c r="B589" s="265"/>
      <c r="C589" s="232" t="s">
        <v>60</v>
      </c>
      <c r="D589" s="232" t="s">
        <v>65</v>
      </c>
      <c r="E589" s="238" t="s">
        <v>471</v>
      </c>
      <c r="F589" s="239"/>
      <c r="G589" s="234">
        <v>20000000</v>
      </c>
      <c r="H589" s="235">
        <v>20000000</v>
      </c>
      <c r="I589" s="236">
        <v>0</v>
      </c>
      <c r="J589" s="236">
        <v>20000000</v>
      </c>
      <c r="K589" s="236">
        <v>20000000</v>
      </c>
      <c r="L589" s="236">
        <v>0</v>
      </c>
      <c r="M589" s="236">
        <v>20000000</v>
      </c>
      <c r="N589" s="236">
        <v>20000000</v>
      </c>
      <c r="O589" s="237">
        <v>0</v>
      </c>
    </row>
    <row r="590" spans="1:15" ht="45.75" customHeight="1" x14ac:dyDescent="0.2">
      <c r="A590" s="264" t="s">
        <v>666</v>
      </c>
      <c r="B590" s="265"/>
      <c r="C590" s="232" t="s">
        <v>60</v>
      </c>
      <c r="D590" s="232" t="s">
        <v>65</v>
      </c>
      <c r="E590" s="238" t="s">
        <v>667</v>
      </c>
      <c r="F590" s="239"/>
      <c r="G590" s="234">
        <v>20000000</v>
      </c>
      <c r="H590" s="235">
        <v>20000000</v>
      </c>
      <c r="I590" s="236">
        <v>0</v>
      </c>
      <c r="J590" s="236">
        <v>20000000</v>
      </c>
      <c r="K590" s="236">
        <v>20000000</v>
      </c>
      <c r="L590" s="236">
        <v>0</v>
      </c>
      <c r="M590" s="236">
        <v>20000000</v>
      </c>
      <c r="N590" s="236">
        <v>20000000</v>
      </c>
      <c r="O590" s="237">
        <v>0</v>
      </c>
    </row>
    <row r="591" spans="1:15" ht="23.25" customHeight="1" x14ac:dyDescent="0.2">
      <c r="A591" s="264" t="s">
        <v>85</v>
      </c>
      <c r="B591" s="265"/>
      <c r="C591" s="232" t="s">
        <v>60</v>
      </c>
      <c r="D591" s="232" t="s">
        <v>65</v>
      </c>
      <c r="E591" s="238" t="s">
        <v>667</v>
      </c>
      <c r="F591" s="238" t="s">
        <v>84</v>
      </c>
      <c r="G591" s="234">
        <v>20000000</v>
      </c>
      <c r="H591" s="235">
        <v>20000000</v>
      </c>
      <c r="I591" s="236">
        <v>0</v>
      </c>
      <c r="J591" s="236">
        <v>20000000</v>
      </c>
      <c r="K591" s="236">
        <v>20000000</v>
      </c>
      <c r="L591" s="236">
        <v>0</v>
      </c>
      <c r="M591" s="236">
        <v>20000000</v>
      </c>
      <c r="N591" s="236">
        <v>20000000</v>
      </c>
      <c r="O591" s="237">
        <v>0</v>
      </c>
    </row>
    <row r="592" spans="1:15" ht="15" customHeight="1" x14ac:dyDescent="0.2">
      <c r="A592" s="264" t="s">
        <v>49</v>
      </c>
      <c r="B592" s="265"/>
      <c r="C592" s="232" t="s">
        <v>60</v>
      </c>
      <c r="D592" s="232" t="s">
        <v>65</v>
      </c>
      <c r="E592" s="238" t="s">
        <v>667</v>
      </c>
      <c r="F592" s="238" t="s">
        <v>116</v>
      </c>
      <c r="G592" s="234">
        <v>20000000</v>
      </c>
      <c r="H592" s="235">
        <v>20000000</v>
      </c>
      <c r="I592" s="236">
        <v>0</v>
      </c>
      <c r="J592" s="236">
        <v>20000000</v>
      </c>
      <c r="K592" s="236">
        <v>20000000</v>
      </c>
      <c r="L592" s="236">
        <v>0</v>
      </c>
      <c r="M592" s="236">
        <v>20000000</v>
      </c>
      <c r="N592" s="236">
        <v>20000000</v>
      </c>
      <c r="O592" s="237">
        <v>0</v>
      </c>
    </row>
    <row r="593" spans="1:15" ht="23.25" customHeight="1" x14ac:dyDescent="0.2">
      <c r="A593" s="264" t="s">
        <v>843</v>
      </c>
      <c r="B593" s="265"/>
      <c r="C593" s="232" t="s">
        <v>60</v>
      </c>
      <c r="D593" s="232" t="s">
        <v>65</v>
      </c>
      <c r="E593" s="238" t="s">
        <v>844</v>
      </c>
      <c r="F593" s="239"/>
      <c r="G593" s="234">
        <v>1600000</v>
      </c>
      <c r="H593" s="235">
        <v>1600000</v>
      </c>
      <c r="I593" s="236">
        <v>0</v>
      </c>
      <c r="J593" s="236">
        <v>1600000</v>
      </c>
      <c r="K593" s="236">
        <v>1600000</v>
      </c>
      <c r="L593" s="236">
        <v>0</v>
      </c>
      <c r="M593" s="236">
        <v>1600000</v>
      </c>
      <c r="N593" s="236">
        <v>1600000</v>
      </c>
      <c r="O593" s="237">
        <v>0</v>
      </c>
    </row>
    <row r="594" spans="1:15" ht="23.25" customHeight="1" x14ac:dyDescent="0.2">
      <c r="A594" s="264" t="s">
        <v>845</v>
      </c>
      <c r="B594" s="265"/>
      <c r="C594" s="232" t="s">
        <v>60</v>
      </c>
      <c r="D594" s="232" t="s">
        <v>65</v>
      </c>
      <c r="E594" s="238" t="s">
        <v>846</v>
      </c>
      <c r="F594" s="239"/>
      <c r="G594" s="234">
        <v>1600000</v>
      </c>
      <c r="H594" s="235">
        <v>1600000</v>
      </c>
      <c r="I594" s="236">
        <v>0</v>
      </c>
      <c r="J594" s="236">
        <v>1600000</v>
      </c>
      <c r="K594" s="236">
        <v>1600000</v>
      </c>
      <c r="L594" s="236">
        <v>0</v>
      </c>
      <c r="M594" s="236">
        <v>1600000</v>
      </c>
      <c r="N594" s="236">
        <v>1600000</v>
      </c>
      <c r="O594" s="237">
        <v>0</v>
      </c>
    </row>
    <row r="595" spans="1:15" ht="23.25" customHeight="1" x14ac:dyDescent="0.2">
      <c r="A595" s="264" t="s">
        <v>85</v>
      </c>
      <c r="B595" s="265"/>
      <c r="C595" s="232" t="s">
        <v>60</v>
      </c>
      <c r="D595" s="232" t="s">
        <v>65</v>
      </c>
      <c r="E595" s="238" t="s">
        <v>846</v>
      </c>
      <c r="F595" s="238" t="s">
        <v>84</v>
      </c>
      <c r="G595" s="234">
        <v>1600000</v>
      </c>
      <c r="H595" s="235">
        <v>1600000</v>
      </c>
      <c r="I595" s="236">
        <v>0</v>
      </c>
      <c r="J595" s="236">
        <v>1600000</v>
      </c>
      <c r="K595" s="236">
        <v>1600000</v>
      </c>
      <c r="L595" s="236">
        <v>0</v>
      </c>
      <c r="M595" s="236">
        <v>1600000</v>
      </c>
      <c r="N595" s="236">
        <v>1600000</v>
      </c>
      <c r="O595" s="237">
        <v>0</v>
      </c>
    </row>
    <row r="596" spans="1:15" ht="15" customHeight="1" x14ac:dyDescent="0.2">
      <c r="A596" s="264" t="s">
        <v>49</v>
      </c>
      <c r="B596" s="265"/>
      <c r="C596" s="232" t="s">
        <v>60</v>
      </c>
      <c r="D596" s="232" t="s">
        <v>65</v>
      </c>
      <c r="E596" s="238" t="s">
        <v>846</v>
      </c>
      <c r="F596" s="238" t="s">
        <v>116</v>
      </c>
      <c r="G596" s="234">
        <v>1600000</v>
      </c>
      <c r="H596" s="235">
        <v>1600000</v>
      </c>
      <c r="I596" s="236">
        <v>0</v>
      </c>
      <c r="J596" s="236">
        <v>1600000</v>
      </c>
      <c r="K596" s="236">
        <v>1600000</v>
      </c>
      <c r="L596" s="236">
        <v>0</v>
      </c>
      <c r="M596" s="236">
        <v>1600000</v>
      </c>
      <c r="N596" s="236">
        <v>1600000</v>
      </c>
      <c r="O596" s="237">
        <v>0</v>
      </c>
    </row>
    <row r="597" spans="1:15" ht="15" customHeight="1" x14ac:dyDescent="0.2">
      <c r="A597" s="264" t="s">
        <v>757</v>
      </c>
      <c r="B597" s="265"/>
      <c r="C597" s="232" t="s">
        <v>60</v>
      </c>
      <c r="D597" s="232" t="s">
        <v>61</v>
      </c>
      <c r="E597" s="233"/>
      <c r="F597" s="233"/>
      <c r="G597" s="234">
        <v>841590</v>
      </c>
      <c r="H597" s="235">
        <v>0</v>
      </c>
      <c r="I597" s="236">
        <v>841590</v>
      </c>
      <c r="J597" s="236">
        <v>841580</v>
      </c>
      <c r="K597" s="236">
        <v>0</v>
      </c>
      <c r="L597" s="236">
        <v>841580</v>
      </c>
      <c r="M597" s="236">
        <v>841580</v>
      </c>
      <c r="N597" s="236">
        <v>0</v>
      </c>
      <c r="O597" s="237">
        <v>841580</v>
      </c>
    </row>
    <row r="598" spans="1:15" ht="15" customHeight="1" x14ac:dyDescent="0.2">
      <c r="A598" s="264" t="s">
        <v>466</v>
      </c>
      <c r="B598" s="265"/>
      <c r="C598" s="232" t="s">
        <v>60</v>
      </c>
      <c r="D598" s="232" t="s">
        <v>61</v>
      </c>
      <c r="E598" s="232" t="s">
        <v>467</v>
      </c>
      <c r="F598" s="232"/>
      <c r="G598" s="234">
        <v>841590</v>
      </c>
      <c r="H598" s="235">
        <v>0</v>
      </c>
      <c r="I598" s="236">
        <v>841590</v>
      </c>
      <c r="J598" s="236">
        <v>841580</v>
      </c>
      <c r="K598" s="236">
        <v>0</v>
      </c>
      <c r="L598" s="236">
        <v>841580</v>
      </c>
      <c r="M598" s="236">
        <v>841580</v>
      </c>
      <c r="N598" s="236">
        <v>0</v>
      </c>
      <c r="O598" s="237">
        <v>841580</v>
      </c>
    </row>
    <row r="599" spans="1:15" ht="15" customHeight="1" x14ac:dyDescent="0.2">
      <c r="A599" s="264" t="s">
        <v>472</v>
      </c>
      <c r="B599" s="265"/>
      <c r="C599" s="232" t="s">
        <v>60</v>
      </c>
      <c r="D599" s="232" t="s">
        <v>61</v>
      </c>
      <c r="E599" s="238" t="s">
        <v>473</v>
      </c>
      <c r="F599" s="238"/>
      <c r="G599" s="234">
        <v>841590</v>
      </c>
      <c r="H599" s="235">
        <v>0</v>
      </c>
      <c r="I599" s="236">
        <v>841590</v>
      </c>
      <c r="J599" s="236">
        <v>841580</v>
      </c>
      <c r="K599" s="236">
        <v>0</v>
      </c>
      <c r="L599" s="236">
        <v>841580</v>
      </c>
      <c r="M599" s="236">
        <v>841580</v>
      </c>
      <c r="N599" s="236">
        <v>0</v>
      </c>
      <c r="O599" s="237">
        <v>841580</v>
      </c>
    </row>
    <row r="600" spans="1:15" ht="23.25" customHeight="1" x14ac:dyDescent="0.2">
      <c r="A600" s="264" t="s">
        <v>474</v>
      </c>
      <c r="B600" s="265"/>
      <c r="C600" s="232" t="s">
        <v>60</v>
      </c>
      <c r="D600" s="232" t="s">
        <v>61</v>
      </c>
      <c r="E600" s="238" t="s">
        <v>475</v>
      </c>
      <c r="F600" s="239"/>
      <c r="G600" s="234">
        <v>841590</v>
      </c>
      <c r="H600" s="235">
        <v>0</v>
      </c>
      <c r="I600" s="236">
        <v>841590</v>
      </c>
      <c r="J600" s="236">
        <v>841580</v>
      </c>
      <c r="K600" s="236">
        <v>0</v>
      </c>
      <c r="L600" s="236">
        <v>841580</v>
      </c>
      <c r="M600" s="236">
        <v>841580</v>
      </c>
      <c r="N600" s="236">
        <v>0</v>
      </c>
      <c r="O600" s="237">
        <v>841580</v>
      </c>
    </row>
    <row r="601" spans="1:15" ht="68.25" customHeight="1" x14ac:dyDescent="0.2">
      <c r="A601" s="264" t="s">
        <v>937</v>
      </c>
      <c r="B601" s="265"/>
      <c r="C601" s="232" t="s">
        <v>60</v>
      </c>
      <c r="D601" s="232" t="s">
        <v>61</v>
      </c>
      <c r="E601" s="238" t="s">
        <v>735</v>
      </c>
      <c r="F601" s="239"/>
      <c r="G601" s="234">
        <v>841590</v>
      </c>
      <c r="H601" s="235">
        <v>0</v>
      </c>
      <c r="I601" s="236">
        <v>841590</v>
      </c>
      <c r="J601" s="236">
        <v>841580</v>
      </c>
      <c r="K601" s="236">
        <v>0</v>
      </c>
      <c r="L601" s="236">
        <v>841580</v>
      </c>
      <c r="M601" s="236">
        <v>841580</v>
      </c>
      <c r="N601" s="236">
        <v>0</v>
      </c>
      <c r="O601" s="237">
        <v>841580</v>
      </c>
    </row>
    <row r="602" spans="1:15" ht="23.25" customHeight="1" x14ac:dyDescent="0.2">
      <c r="A602" s="264" t="s">
        <v>85</v>
      </c>
      <c r="B602" s="265"/>
      <c r="C602" s="232" t="s">
        <v>60</v>
      </c>
      <c r="D602" s="232" t="s">
        <v>61</v>
      </c>
      <c r="E602" s="238" t="s">
        <v>735</v>
      </c>
      <c r="F602" s="238" t="s">
        <v>84</v>
      </c>
      <c r="G602" s="234">
        <v>841590</v>
      </c>
      <c r="H602" s="235">
        <v>0</v>
      </c>
      <c r="I602" s="236">
        <v>841590</v>
      </c>
      <c r="J602" s="236">
        <v>841580</v>
      </c>
      <c r="K602" s="236">
        <v>0</v>
      </c>
      <c r="L602" s="236">
        <v>841580</v>
      </c>
      <c r="M602" s="236">
        <v>841580</v>
      </c>
      <c r="N602" s="236">
        <v>0</v>
      </c>
      <c r="O602" s="237">
        <v>841580</v>
      </c>
    </row>
    <row r="603" spans="1:15" ht="15" customHeight="1" x14ac:dyDescent="0.2">
      <c r="A603" s="264" t="s">
        <v>49</v>
      </c>
      <c r="B603" s="265"/>
      <c r="C603" s="232" t="s">
        <v>60</v>
      </c>
      <c r="D603" s="232" t="s">
        <v>61</v>
      </c>
      <c r="E603" s="238" t="s">
        <v>735</v>
      </c>
      <c r="F603" s="238" t="s">
        <v>116</v>
      </c>
      <c r="G603" s="234">
        <v>841590</v>
      </c>
      <c r="H603" s="235">
        <v>0</v>
      </c>
      <c r="I603" s="236">
        <v>841590</v>
      </c>
      <c r="J603" s="236">
        <v>841580</v>
      </c>
      <c r="K603" s="236">
        <v>0</v>
      </c>
      <c r="L603" s="236">
        <v>841580</v>
      </c>
      <c r="M603" s="236">
        <v>841580</v>
      </c>
      <c r="N603" s="236">
        <v>0</v>
      </c>
      <c r="O603" s="237">
        <v>841580</v>
      </c>
    </row>
    <row r="604" spans="1:15" ht="15" customHeight="1" x14ac:dyDescent="0.2">
      <c r="A604" s="283" t="s">
        <v>769</v>
      </c>
      <c r="B604" s="284"/>
      <c r="C604" s="240" t="s">
        <v>63</v>
      </c>
      <c r="D604" s="240"/>
      <c r="E604" s="240"/>
      <c r="F604" s="240"/>
      <c r="G604" s="241">
        <v>7269558100.0299997</v>
      </c>
      <c r="H604" s="242">
        <v>3581376100.0300002</v>
      </c>
      <c r="I604" s="243">
        <v>3688182000</v>
      </c>
      <c r="J604" s="243">
        <v>6294763730</v>
      </c>
      <c r="K604" s="243">
        <v>2606581730</v>
      </c>
      <c r="L604" s="243">
        <v>3688182000</v>
      </c>
      <c r="M604" s="243">
        <v>6290903500</v>
      </c>
      <c r="N604" s="243">
        <v>2602721500</v>
      </c>
      <c r="O604" s="244">
        <v>3688182000</v>
      </c>
    </row>
    <row r="605" spans="1:15" ht="15" customHeight="1" x14ac:dyDescent="0.2">
      <c r="A605" s="264" t="s">
        <v>193</v>
      </c>
      <c r="B605" s="265"/>
      <c r="C605" s="232" t="s">
        <v>63</v>
      </c>
      <c r="D605" s="232" t="s">
        <v>238</v>
      </c>
      <c r="E605" s="233"/>
      <c r="F605" s="233"/>
      <c r="G605" s="234">
        <v>1740894600</v>
      </c>
      <c r="H605" s="235">
        <v>655133600</v>
      </c>
      <c r="I605" s="236">
        <v>1085761000</v>
      </c>
      <c r="J605" s="236">
        <v>1711069400</v>
      </c>
      <c r="K605" s="236">
        <v>625308400</v>
      </c>
      <c r="L605" s="236">
        <v>1085761000</v>
      </c>
      <c r="M605" s="236">
        <v>1711069400</v>
      </c>
      <c r="N605" s="236">
        <v>625308400</v>
      </c>
      <c r="O605" s="237">
        <v>1085761000</v>
      </c>
    </row>
    <row r="606" spans="1:15" ht="15" customHeight="1" x14ac:dyDescent="0.2">
      <c r="A606" s="264" t="s">
        <v>300</v>
      </c>
      <c r="B606" s="265"/>
      <c r="C606" s="232" t="s">
        <v>63</v>
      </c>
      <c r="D606" s="232" t="s">
        <v>238</v>
      </c>
      <c r="E606" s="232" t="s">
        <v>301</v>
      </c>
      <c r="F606" s="232"/>
      <c r="G606" s="234">
        <v>1717894600</v>
      </c>
      <c r="H606" s="235">
        <v>632133600</v>
      </c>
      <c r="I606" s="236">
        <v>1085761000</v>
      </c>
      <c r="J606" s="236">
        <v>1711069400</v>
      </c>
      <c r="K606" s="236">
        <v>625308400</v>
      </c>
      <c r="L606" s="236">
        <v>1085761000</v>
      </c>
      <c r="M606" s="236">
        <v>1711069400</v>
      </c>
      <c r="N606" s="236">
        <v>625308400</v>
      </c>
      <c r="O606" s="237">
        <v>1085761000</v>
      </c>
    </row>
    <row r="607" spans="1:15" ht="15" customHeight="1" x14ac:dyDescent="0.2">
      <c r="A607" s="264" t="s">
        <v>258</v>
      </c>
      <c r="B607" s="265"/>
      <c r="C607" s="232" t="s">
        <v>63</v>
      </c>
      <c r="D607" s="232" t="s">
        <v>238</v>
      </c>
      <c r="E607" s="238" t="s">
        <v>341</v>
      </c>
      <c r="F607" s="238"/>
      <c r="G607" s="234">
        <v>1717894600</v>
      </c>
      <c r="H607" s="235">
        <v>632133600</v>
      </c>
      <c r="I607" s="236">
        <v>1085761000</v>
      </c>
      <c r="J607" s="236">
        <v>1711069400</v>
      </c>
      <c r="K607" s="236">
        <v>625308400</v>
      </c>
      <c r="L607" s="236">
        <v>1085761000</v>
      </c>
      <c r="M607" s="236">
        <v>1711069400</v>
      </c>
      <c r="N607" s="236">
        <v>625308400</v>
      </c>
      <c r="O607" s="237">
        <v>1085761000</v>
      </c>
    </row>
    <row r="608" spans="1:15" ht="23.25" customHeight="1" x14ac:dyDescent="0.2">
      <c r="A608" s="264" t="s">
        <v>479</v>
      </c>
      <c r="B608" s="265"/>
      <c r="C608" s="232" t="s">
        <v>63</v>
      </c>
      <c r="D608" s="232" t="s">
        <v>238</v>
      </c>
      <c r="E608" s="238" t="s">
        <v>742</v>
      </c>
      <c r="F608" s="239"/>
      <c r="G608" s="234">
        <v>1717894600</v>
      </c>
      <c r="H608" s="235">
        <v>632133600</v>
      </c>
      <c r="I608" s="236">
        <v>1085761000</v>
      </c>
      <c r="J608" s="236">
        <v>1711069400</v>
      </c>
      <c r="K608" s="236">
        <v>625308400</v>
      </c>
      <c r="L608" s="236">
        <v>1085761000</v>
      </c>
      <c r="M608" s="236">
        <v>1711069400</v>
      </c>
      <c r="N608" s="236">
        <v>625308400</v>
      </c>
      <c r="O608" s="237">
        <v>1085761000</v>
      </c>
    </row>
    <row r="609" spans="1:15" ht="45.75" customHeight="1" x14ac:dyDescent="0.2">
      <c r="A609" s="264" t="s">
        <v>743</v>
      </c>
      <c r="B609" s="265"/>
      <c r="C609" s="232" t="s">
        <v>63</v>
      </c>
      <c r="D609" s="232" t="s">
        <v>238</v>
      </c>
      <c r="E609" s="238" t="s">
        <v>847</v>
      </c>
      <c r="F609" s="239"/>
      <c r="G609" s="234">
        <v>553505600</v>
      </c>
      <c r="H609" s="235">
        <v>553505600</v>
      </c>
      <c r="I609" s="236">
        <v>0</v>
      </c>
      <c r="J609" s="236">
        <v>546680400</v>
      </c>
      <c r="K609" s="236">
        <v>546680400</v>
      </c>
      <c r="L609" s="236">
        <v>0</v>
      </c>
      <c r="M609" s="236">
        <v>546680400</v>
      </c>
      <c r="N609" s="236">
        <v>546680400</v>
      </c>
      <c r="O609" s="237">
        <v>0</v>
      </c>
    </row>
    <row r="610" spans="1:15" ht="23.25" customHeight="1" x14ac:dyDescent="0.2">
      <c r="A610" s="264" t="s">
        <v>85</v>
      </c>
      <c r="B610" s="265"/>
      <c r="C610" s="232" t="s">
        <v>63</v>
      </c>
      <c r="D610" s="232" t="s">
        <v>238</v>
      </c>
      <c r="E610" s="238" t="s">
        <v>847</v>
      </c>
      <c r="F610" s="238" t="s">
        <v>84</v>
      </c>
      <c r="G610" s="234">
        <v>553505600</v>
      </c>
      <c r="H610" s="235">
        <v>553505600</v>
      </c>
      <c r="I610" s="236">
        <v>0</v>
      </c>
      <c r="J610" s="236">
        <v>546680400</v>
      </c>
      <c r="K610" s="236">
        <v>546680400</v>
      </c>
      <c r="L610" s="236">
        <v>0</v>
      </c>
      <c r="M610" s="236">
        <v>546680400</v>
      </c>
      <c r="N610" s="236">
        <v>546680400</v>
      </c>
      <c r="O610" s="237">
        <v>0</v>
      </c>
    </row>
    <row r="611" spans="1:15" ht="15" customHeight="1" x14ac:dyDescent="0.2">
      <c r="A611" s="264" t="s">
        <v>228</v>
      </c>
      <c r="B611" s="265"/>
      <c r="C611" s="232" t="s">
        <v>63</v>
      </c>
      <c r="D611" s="232" t="s">
        <v>238</v>
      </c>
      <c r="E611" s="238" t="s">
        <v>847</v>
      </c>
      <c r="F611" s="238" t="s">
        <v>229</v>
      </c>
      <c r="G611" s="234">
        <v>553505600</v>
      </c>
      <c r="H611" s="235">
        <v>553505600</v>
      </c>
      <c r="I611" s="236">
        <v>0</v>
      </c>
      <c r="J611" s="236">
        <v>546680400</v>
      </c>
      <c r="K611" s="236">
        <v>546680400</v>
      </c>
      <c r="L611" s="236">
        <v>0</v>
      </c>
      <c r="M611" s="236">
        <v>546680400</v>
      </c>
      <c r="N611" s="236">
        <v>546680400</v>
      </c>
      <c r="O611" s="237">
        <v>0</v>
      </c>
    </row>
    <row r="612" spans="1:15" ht="135.75" customHeight="1" x14ac:dyDescent="0.2">
      <c r="A612" s="264" t="s">
        <v>848</v>
      </c>
      <c r="B612" s="265"/>
      <c r="C612" s="232" t="s">
        <v>63</v>
      </c>
      <c r="D612" s="232" t="s">
        <v>238</v>
      </c>
      <c r="E612" s="238" t="s">
        <v>849</v>
      </c>
      <c r="F612" s="239"/>
      <c r="G612" s="234">
        <v>1064982000</v>
      </c>
      <c r="H612" s="235">
        <v>0</v>
      </c>
      <c r="I612" s="236">
        <v>1064982000</v>
      </c>
      <c r="J612" s="236">
        <v>1064982000</v>
      </c>
      <c r="K612" s="236">
        <v>0</v>
      </c>
      <c r="L612" s="236">
        <v>1064982000</v>
      </c>
      <c r="M612" s="236">
        <v>1064982000</v>
      </c>
      <c r="N612" s="236">
        <v>0</v>
      </c>
      <c r="O612" s="237">
        <v>1064982000</v>
      </c>
    </row>
    <row r="613" spans="1:15" ht="23.25" customHeight="1" x14ac:dyDescent="0.2">
      <c r="A613" s="264" t="s">
        <v>85</v>
      </c>
      <c r="B613" s="265"/>
      <c r="C613" s="232" t="s">
        <v>63</v>
      </c>
      <c r="D613" s="232" t="s">
        <v>238</v>
      </c>
      <c r="E613" s="238" t="s">
        <v>849</v>
      </c>
      <c r="F613" s="238" t="s">
        <v>84</v>
      </c>
      <c r="G613" s="234">
        <v>1064982000</v>
      </c>
      <c r="H613" s="235">
        <v>0</v>
      </c>
      <c r="I613" s="236">
        <v>1064982000</v>
      </c>
      <c r="J613" s="236">
        <v>1064982000</v>
      </c>
      <c r="K613" s="236">
        <v>0</v>
      </c>
      <c r="L613" s="236">
        <v>1064982000</v>
      </c>
      <c r="M613" s="236">
        <v>1064982000</v>
      </c>
      <c r="N613" s="236">
        <v>0</v>
      </c>
      <c r="O613" s="237">
        <v>1064982000</v>
      </c>
    </row>
    <row r="614" spans="1:15" ht="15" customHeight="1" x14ac:dyDescent="0.2">
      <c r="A614" s="264" t="s">
        <v>228</v>
      </c>
      <c r="B614" s="265"/>
      <c r="C614" s="232" t="s">
        <v>63</v>
      </c>
      <c r="D614" s="232" t="s">
        <v>238</v>
      </c>
      <c r="E614" s="238" t="s">
        <v>849</v>
      </c>
      <c r="F614" s="238" t="s">
        <v>229</v>
      </c>
      <c r="G614" s="234">
        <v>1064982000</v>
      </c>
      <c r="H614" s="235">
        <v>0</v>
      </c>
      <c r="I614" s="236">
        <v>1064982000</v>
      </c>
      <c r="J614" s="236">
        <v>1064982000</v>
      </c>
      <c r="K614" s="236">
        <v>0</v>
      </c>
      <c r="L614" s="236">
        <v>1064982000</v>
      </c>
      <c r="M614" s="236">
        <v>1064982000</v>
      </c>
      <c r="N614" s="236">
        <v>0</v>
      </c>
      <c r="O614" s="237">
        <v>1064982000</v>
      </c>
    </row>
    <row r="615" spans="1:15" ht="124.5" customHeight="1" x14ac:dyDescent="0.2">
      <c r="A615" s="264" t="s">
        <v>1045</v>
      </c>
      <c r="B615" s="265"/>
      <c r="C615" s="232" t="s">
        <v>63</v>
      </c>
      <c r="D615" s="232" t="s">
        <v>238</v>
      </c>
      <c r="E615" s="238" t="s">
        <v>850</v>
      </c>
      <c r="F615" s="239"/>
      <c r="G615" s="234">
        <v>18634000</v>
      </c>
      <c r="H615" s="235">
        <v>0</v>
      </c>
      <c r="I615" s="236">
        <v>18634000</v>
      </c>
      <c r="J615" s="236">
        <v>18634000</v>
      </c>
      <c r="K615" s="236">
        <v>0</v>
      </c>
      <c r="L615" s="236">
        <v>18634000</v>
      </c>
      <c r="M615" s="236">
        <v>18634000</v>
      </c>
      <c r="N615" s="236">
        <v>0</v>
      </c>
      <c r="O615" s="237">
        <v>18634000</v>
      </c>
    </row>
    <row r="616" spans="1:15" ht="23.25" customHeight="1" x14ac:dyDescent="0.2">
      <c r="A616" s="264" t="s">
        <v>85</v>
      </c>
      <c r="B616" s="265"/>
      <c r="C616" s="232" t="s">
        <v>63</v>
      </c>
      <c r="D616" s="232" t="s">
        <v>238</v>
      </c>
      <c r="E616" s="238" t="s">
        <v>850</v>
      </c>
      <c r="F616" s="238" t="s">
        <v>84</v>
      </c>
      <c r="G616" s="234">
        <v>18634000</v>
      </c>
      <c r="H616" s="235">
        <v>0</v>
      </c>
      <c r="I616" s="236">
        <v>18634000</v>
      </c>
      <c r="J616" s="236">
        <v>18634000</v>
      </c>
      <c r="K616" s="236">
        <v>0</v>
      </c>
      <c r="L616" s="236">
        <v>18634000</v>
      </c>
      <c r="M616" s="236">
        <v>18634000</v>
      </c>
      <c r="N616" s="236">
        <v>0</v>
      </c>
      <c r="O616" s="237">
        <v>18634000</v>
      </c>
    </row>
    <row r="617" spans="1:15" ht="45.75" customHeight="1" x14ac:dyDescent="0.2">
      <c r="A617" s="264" t="s">
        <v>644</v>
      </c>
      <c r="B617" s="265"/>
      <c r="C617" s="232" t="s">
        <v>63</v>
      </c>
      <c r="D617" s="232" t="s">
        <v>238</v>
      </c>
      <c r="E617" s="238" t="s">
        <v>850</v>
      </c>
      <c r="F617" s="238" t="s">
        <v>121</v>
      </c>
      <c r="G617" s="234">
        <v>18634000</v>
      </c>
      <c r="H617" s="235">
        <v>0</v>
      </c>
      <c r="I617" s="236">
        <v>18634000</v>
      </c>
      <c r="J617" s="236">
        <v>18634000</v>
      </c>
      <c r="K617" s="236">
        <v>0</v>
      </c>
      <c r="L617" s="236">
        <v>18634000</v>
      </c>
      <c r="M617" s="236">
        <v>18634000</v>
      </c>
      <c r="N617" s="236">
        <v>0</v>
      </c>
      <c r="O617" s="237">
        <v>18634000</v>
      </c>
    </row>
    <row r="618" spans="1:15" ht="45.75" customHeight="1" x14ac:dyDescent="0.2">
      <c r="A618" s="264" t="s">
        <v>1182</v>
      </c>
      <c r="B618" s="265"/>
      <c r="C618" s="232" t="s">
        <v>63</v>
      </c>
      <c r="D618" s="232" t="s">
        <v>238</v>
      </c>
      <c r="E618" s="238" t="s">
        <v>984</v>
      </c>
      <c r="F618" s="239"/>
      <c r="G618" s="234">
        <v>2145000</v>
      </c>
      <c r="H618" s="235">
        <v>0</v>
      </c>
      <c r="I618" s="236">
        <v>2145000</v>
      </c>
      <c r="J618" s="236">
        <v>2145000</v>
      </c>
      <c r="K618" s="236">
        <v>0</v>
      </c>
      <c r="L618" s="236">
        <v>2145000</v>
      </c>
      <c r="M618" s="236">
        <v>2145000</v>
      </c>
      <c r="N618" s="236">
        <v>0</v>
      </c>
      <c r="O618" s="237">
        <v>2145000</v>
      </c>
    </row>
    <row r="619" spans="1:15" ht="23.25" customHeight="1" x14ac:dyDescent="0.2">
      <c r="A619" s="264" t="s">
        <v>85</v>
      </c>
      <c r="B619" s="265"/>
      <c r="C619" s="232" t="s">
        <v>63</v>
      </c>
      <c r="D619" s="232" t="s">
        <v>238</v>
      </c>
      <c r="E619" s="238" t="s">
        <v>984</v>
      </c>
      <c r="F619" s="238" t="s">
        <v>84</v>
      </c>
      <c r="G619" s="234">
        <v>2145000</v>
      </c>
      <c r="H619" s="235">
        <v>0</v>
      </c>
      <c r="I619" s="236">
        <v>2145000</v>
      </c>
      <c r="J619" s="236">
        <v>2145000</v>
      </c>
      <c r="K619" s="236">
        <v>0</v>
      </c>
      <c r="L619" s="236">
        <v>2145000</v>
      </c>
      <c r="M619" s="236">
        <v>2145000</v>
      </c>
      <c r="N619" s="236">
        <v>0</v>
      </c>
      <c r="O619" s="237">
        <v>2145000</v>
      </c>
    </row>
    <row r="620" spans="1:15" ht="15" customHeight="1" x14ac:dyDescent="0.2">
      <c r="A620" s="264" t="s">
        <v>228</v>
      </c>
      <c r="B620" s="265"/>
      <c r="C620" s="232" t="s">
        <v>63</v>
      </c>
      <c r="D620" s="232" t="s">
        <v>238</v>
      </c>
      <c r="E620" s="238" t="s">
        <v>984</v>
      </c>
      <c r="F620" s="238" t="s">
        <v>229</v>
      </c>
      <c r="G620" s="234">
        <v>2145000</v>
      </c>
      <c r="H620" s="235">
        <v>0</v>
      </c>
      <c r="I620" s="236">
        <v>2145000</v>
      </c>
      <c r="J620" s="236">
        <v>2145000</v>
      </c>
      <c r="K620" s="236">
        <v>0</v>
      </c>
      <c r="L620" s="236">
        <v>2145000</v>
      </c>
      <c r="M620" s="236">
        <v>2145000</v>
      </c>
      <c r="N620" s="236">
        <v>0</v>
      </c>
      <c r="O620" s="237">
        <v>2145000</v>
      </c>
    </row>
    <row r="621" spans="1:15" ht="45.75" customHeight="1" x14ac:dyDescent="0.2">
      <c r="A621" s="264" t="s">
        <v>1183</v>
      </c>
      <c r="B621" s="265"/>
      <c r="C621" s="232" t="s">
        <v>63</v>
      </c>
      <c r="D621" s="232" t="s">
        <v>238</v>
      </c>
      <c r="E621" s="238" t="s">
        <v>1119</v>
      </c>
      <c r="F621" s="239"/>
      <c r="G621" s="234">
        <v>78628000</v>
      </c>
      <c r="H621" s="235">
        <v>78628000</v>
      </c>
      <c r="I621" s="236">
        <v>0</v>
      </c>
      <c r="J621" s="236">
        <v>78628000</v>
      </c>
      <c r="K621" s="236">
        <v>78628000</v>
      </c>
      <c r="L621" s="236">
        <v>0</v>
      </c>
      <c r="M621" s="236">
        <v>78628000</v>
      </c>
      <c r="N621" s="236">
        <v>78628000</v>
      </c>
      <c r="O621" s="237">
        <v>0</v>
      </c>
    </row>
    <row r="622" spans="1:15" ht="23.25" customHeight="1" x14ac:dyDescent="0.2">
      <c r="A622" s="264" t="s">
        <v>85</v>
      </c>
      <c r="B622" s="265"/>
      <c r="C622" s="232" t="s">
        <v>63</v>
      </c>
      <c r="D622" s="232" t="s">
        <v>238</v>
      </c>
      <c r="E622" s="238" t="s">
        <v>1119</v>
      </c>
      <c r="F622" s="238" t="s">
        <v>84</v>
      </c>
      <c r="G622" s="234">
        <v>78628000</v>
      </c>
      <c r="H622" s="235">
        <v>78628000</v>
      </c>
      <c r="I622" s="236">
        <v>0</v>
      </c>
      <c r="J622" s="236">
        <v>78628000</v>
      </c>
      <c r="K622" s="236">
        <v>78628000</v>
      </c>
      <c r="L622" s="236">
        <v>0</v>
      </c>
      <c r="M622" s="236">
        <v>78628000</v>
      </c>
      <c r="N622" s="236">
        <v>78628000</v>
      </c>
      <c r="O622" s="237">
        <v>0</v>
      </c>
    </row>
    <row r="623" spans="1:15" ht="15" customHeight="1" x14ac:dyDescent="0.2">
      <c r="A623" s="264" t="s">
        <v>228</v>
      </c>
      <c r="B623" s="265"/>
      <c r="C623" s="232" t="s">
        <v>63</v>
      </c>
      <c r="D623" s="232" t="s">
        <v>238</v>
      </c>
      <c r="E623" s="238" t="s">
        <v>1119</v>
      </c>
      <c r="F623" s="238" t="s">
        <v>229</v>
      </c>
      <c r="G623" s="234">
        <v>78628000</v>
      </c>
      <c r="H623" s="235">
        <v>78628000</v>
      </c>
      <c r="I623" s="236">
        <v>0</v>
      </c>
      <c r="J623" s="236">
        <v>78628000</v>
      </c>
      <c r="K623" s="236">
        <v>78628000</v>
      </c>
      <c r="L623" s="236">
        <v>0</v>
      </c>
      <c r="M623" s="236">
        <v>78628000</v>
      </c>
      <c r="N623" s="236">
        <v>78628000</v>
      </c>
      <c r="O623" s="237">
        <v>0</v>
      </c>
    </row>
    <row r="624" spans="1:15" ht="23.25" customHeight="1" x14ac:dyDescent="0.2">
      <c r="A624" s="264" t="s">
        <v>999</v>
      </c>
      <c r="B624" s="265"/>
      <c r="C624" s="232" t="s">
        <v>63</v>
      </c>
      <c r="D624" s="232" t="s">
        <v>238</v>
      </c>
      <c r="E624" s="232" t="s">
        <v>382</v>
      </c>
      <c r="F624" s="232"/>
      <c r="G624" s="234">
        <v>23000000</v>
      </c>
      <c r="H624" s="235">
        <v>23000000</v>
      </c>
      <c r="I624" s="236">
        <v>0</v>
      </c>
      <c r="J624" s="236">
        <v>0</v>
      </c>
      <c r="K624" s="236">
        <v>0</v>
      </c>
      <c r="L624" s="236">
        <v>0</v>
      </c>
      <c r="M624" s="236">
        <v>0</v>
      </c>
      <c r="N624" s="236">
        <v>0</v>
      </c>
      <c r="O624" s="237">
        <v>0</v>
      </c>
    </row>
    <row r="625" spans="1:15" ht="23.25" customHeight="1" x14ac:dyDescent="0.2">
      <c r="A625" s="264" t="s">
        <v>1005</v>
      </c>
      <c r="B625" s="265"/>
      <c r="C625" s="232" t="s">
        <v>63</v>
      </c>
      <c r="D625" s="232" t="s">
        <v>238</v>
      </c>
      <c r="E625" s="238" t="s">
        <v>478</v>
      </c>
      <c r="F625" s="238"/>
      <c r="G625" s="234">
        <v>23000000</v>
      </c>
      <c r="H625" s="235">
        <v>23000000</v>
      </c>
      <c r="I625" s="236">
        <v>0</v>
      </c>
      <c r="J625" s="236">
        <v>0</v>
      </c>
      <c r="K625" s="236">
        <v>0</v>
      </c>
      <c r="L625" s="236">
        <v>0</v>
      </c>
      <c r="M625" s="236">
        <v>0</v>
      </c>
      <c r="N625" s="236">
        <v>0</v>
      </c>
      <c r="O625" s="237">
        <v>0</v>
      </c>
    </row>
    <row r="626" spans="1:15" ht="23.25" customHeight="1" x14ac:dyDescent="0.2">
      <c r="A626" s="264" t="s">
        <v>1058</v>
      </c>
      <c r="B626" s="265"/>
      <c r="C626" s="232" t="s">
        <v>63</v>
      </c>
      <c r="D626" s="232" t="s">
        <v>238</v>
      </c>
      <c r="E626" s="238" t="s">
        <v>1059</v>
      </c>
      <c r="F626" s="239"/>
      <c r="G626" s="234">
        <v>23000000</v>
      </c>
      <c r="H626" s="235">
        <v>23000000</v>
      </c>
      <c r="I626" s="236">
        <v>0</v>
      </c>
      <c r="J626" s="236">
        <v>0</v>
      </c>
      <c r="K626" s="236">
        <v>0</v>
      </c>
      <c r="L626" s="236">
        <v>0</v>
      </c>
      <c r="M626" s="236">
        <v>0</v>
      </c>
      <c r="N626" s="236">
        <v>0</v>
      </c>
      <c r="O626" s="237">
        <v>0</v>
      </c>
    </row>
    <row r="627" spans="1:15" ht="34.5" customHeight="1" x14ac:dyDescent="0.2">
      <c r="A627" s="264" t="s">
        <v>1060</v>
      </c>
      <c r="B627" s="265"/>
      <c r="C627" s="232" t="s">
        <v>63</v>
      </c>
      <c r="D627" s="232" t="s">
        <v>238</v>
      </c>
      <c r="E627" s="238" t="s">
        <v>1061</v>
      </c>
      <c r="F627" s="239"/>
      <c r="G627" s="234">
        <v>23000000</v>
      </c>
      <c r="H627" s="235">
        <v>23000000</v>
      </c>
      <c r="I627" s="236">
        <v>0</v>
      </c>
      <c r="J627" s="236">
        <v>0</v>
      </c>
      <c r="K627" s="236">
        <v>0</v>
      </c>
      <c r="L627" s="236">
        <v>0</v>
      </c>
      <c r="M627" s="236">
        <v>0</v>
      </c>
      <c r="N627" s="236">
        <v>0</v>
      </c>
      <c r="O627" s="237">
        <v>0</v>
      </c>
    </row>
    <row r="628" spans="1:15" ht="23.25" customHeight="1" x14ac:dyDescent="0.2">
      <c r="A628" s="264" t="s">
        <v>160</v>
      </c>
      <c r="B628" s="265"/>
      <c r="C628" s="232" t="s">
        <v>63</v>
      </c>
      <c r="D628" s="232" t="s">
        <v>238</v>
      </c>
      <c r="E628" s="238" t="s">
        <v>1061</v>
      </c>
      <c r="F628" s="238" t="s">
        <v>250</v>
      </c>
      <c r="G628" s="234">
        <v>23000000</v>
      </c>
      <c r="H628" s="235">
        <v>23000000</v>
      </c>
      <c r="I628" s="236">
        <v>0</v>
      </c>
      <c r="J628" s="236">
        <v>0</v>
      </c>
      <c r="K628" s="236">
        <v>0</v>
      </c>
      <c r="L628" s="236">
        <v>0</v>
      </c>
      <c r="M628" s="236">
        <v>0</v>
      </c>
      <c r="N628" s="236">
        <v>0</v>
      </c>
      <c r="O628" s="237">
        <v>0</v>
      </c>
    </row>
    <row r="629" spans="1:15" ht="15" customHeight="1" x14ac:dyDescent="0.2">
      <c r="A629" s="264" t="s">
        <v>217</v>
      </c>
      <c r="B629" s="265"/>
      <c r="C629" s="232" t="s">
        <v>63</v>
      </c>
      <c r="D629" s="232" t="s">
        <v>238</v>
      </c>
      <c r="E629" s="238" t="s">
        <v>1061</v>
      </c>
      <c r="F629" s="238" t="s">
        <v>161</v>
      </c>
      <c r="G629" s="234">
        <v>23000000</v>
      </c>
      <c r="H629" s="235">
        <v>23000000</v>
      </c>
      <c r="I629" s="236">
        <v>0</v>
      </c>
      <c r="J629" s="236">
        <v>0</v>
      </c>
      <c r="K629" s="236">
        <v>0</v>
      </c>
      <c r="L629" s="236">
        <v>0</v>
      </c>
      <c r="M629" s="236">
        <v>0</v>
      </c>
      <c r="N629" s="236">
        <v>0</v>
      </c>
      <c r="O629" s="237">
        <v>0</v>
      </c>
    </row>
    <row r="630" spans="1:15" ht="15" customHeight="1" x14ac:dyDescent="0.2">
      <c r="A630" s="264" t="s">
        <v>44</v>
      </c>
      <c r="B630" s="265"/>
      <c r="C630" s="232" t="s">
        <v>63</v>
      </c>
      <c r="D630" s="232" t="s">
        <v>54</v>
      </c>
      <c r="E630" s="233"/>
      <c r="F630" s="233"/>
      <c r="G630" s="234">
        <v>4577555841.0299997</v>
      </c>
      <c r="H630" s="235">
        <v>2033181841.03</v>
      </c>
      <c r="I630" s="236">
        <v>2544374000</v>
      </c>
      <c r="J630" s="236">
        <v>3667023810</v>
      </c>
      <c r="K630" s="236">
        <v>1122649810</v>
      </c>
      <c r="L630" s="236">
        <v>2544374000</v>
      </c>
      <c r="M630" s="236">
        <v>3662790580</v>
      </c>
      <c r="N630" s="236">
        <v>1118416580</v>
      </c>
      <c r="O630" s="237">
        <v>2544374000</v>
      </c>
    </row>
    <row r="631" spans="1:15" ht="15" customHeight="1" x14ac:dyDescent="0.2">
      <c r="A631" s="264" t="s">
        <v>300</v>
      </c>
      <c r="B631" s="265"/>
      <c r="C631" s="232" t="s">
        <v>63</v>
      </c>
      <c r="D631" s="232" t="s">
        <v>54</v>
      </c>
      <c r="E631" s="232" t="s">
        <v>301</v>
      </c>
      <c r="F631" s="232"/>
      <c r="G631" s="234">
        <v>3712812921</v>
      </c>
      <c r="H631" s="235">
        <v>1168438921</v>
      </c>
      <c r="I631" s="236">
        <v>2544374000</v>
      </c>
      <c r="J631" s="236">
        <v>3666859810</v>
      </c>
      <c r="K631" s="236">
        <v>1122485810</v>
      </c>
      <c r="L631" s="236">
        <v>2544374000</v>
      </c>
      <c r="M631" s="236">
        <v>3662790580</v>
      </c>
      <c r="N631" s="236">
        <v>1118416580</v>
      </c>
      <c r="O631" s="237">
        <v>2544374000</v>
      </c>
    </row>
    <row r="632" spans="1:15" ht="15" customHeight="1" x14ac:dyDescent="0.2">
      <c r="A632" s="264" t="s">
        <v>258</v>
      </c>
      <c r="B632" s="265"/>
      <c r="C632" s="232" t="s">
        <v>63</v>
      </c>
      <c r="D632" s="232" t="s">
        <v>54</v>
      </c>
      <c r="E632" s="238" t="s">
        <v>341</v>
      </c>
      <c r="F632" s="238"/>
      <c r="G632" s="234">
        <v>3712162921</v>
      </c>
      <c r="H632" s="235">
        <v>1167788921</v>
      </c>
      <c r="I632" s="236">
        <v>2544374000</v>
      </c>
      <c r="J632" s="236">
        <v>3666859810</v>
      </c>
      <c r="K632" s="236">
        <v>1122485810</v>
      </c>
      <c r="L632" s="236">
        <v>2544374000</v>
      </c>
      <c r="M632" s="236">
        <v>3662790580</v>
      </c>
      <c r="N632" s="236">
        <v>1118416580</v>
      </c>
      <c r="O632" s="237">
        <v>2544374000</v>
      </c>
    </row>
    <row r="633" spans="1:15" ht="23.25" customHeight="1" x14ac:dyDescent="0.2">
      <c r="A633" s="264" t="s">
        <v>479</v>
      </c>
      <c r="B633" s="265"/>
      <c r="C633" s="232" t="s">
        <v>63</v>
      </c>
      <c r="D633" s="232" t="s">
        <v>54</v>
      </c>
      <c r="E633" s="238" t="s">
        <v>742</v>
      </c>
      <c r="F633" s="239"/>
      <c r="G633" s="234">
        <v>3369318571</v>
      </c>
      <c r="H633" s="235">
        <v>843799571</v>
      </c>
      <c r="I633" s="236">
        <v>2525519000</v>
      </c>
      <c r="J633" s="236">
        <v>3348225920</v>
      </c>
      <c r="K633" s="236">
        <v>822706920</v>
      </c>
      <c r="L633" s="236">
        <v>2525519000</v>
      </c>
      <c r="M633" s="236">
        <v>3348225920</v>
      </c>
      <c r="N633" s="236">
        <v>822706920</v>
      </c>
      <c r="O633" s="237">
        <v>2525519000</v>
      </c>
    </row>
    <row r="634" spans="1:15" ht="23.25" customHeight="1" x14ac:dyDescent="0.2">
      <c r="A634" s="264" t="s">
        <v>1120</v>
      </c>
      <c r="B634" s="265"/>
      <c r="C634" s="232" t="s">
        <v>63</v>
      </c>
      <c r="D634" s="232" t="s">
        <v>54</v>
      </c>
      <c r="E634" s="238" t="s">
        <v>1121</v>
      </c>
      <c r="F634" s="239"/>
      <c r="G634" s="234">
        <v>133476300</v>
      </c>
      <c r="H634" s="235">
        <v>133476300</v>
      </c>
      <c r="I634" s="236">
        <v>0</v>
      </c>
      <c r="J634" s="236">
        <v>133476300</v>
      </c>
      <c r="K634" s="236">
        <v>133476300</v>
      </c>
      <c r="L634" s="236">
        <v>0</v>
      </c>
      <c r="M634" s="236">
        <v>133476300</v>
      </c>
      <c r="N634" s="236">
        <v>133476300</v>
      </c>
      <c r="O634" s="237">
        <v>0</v>
      </c>
    </row>
    <row r="635" spans="1:15" ht="23.25" customHeight="1" x14ac:dyDescent="0.2">
      <c r="A635" s="264" t="s">
        <v>85</v>
      </c>
      <c r="B635" s="265"/>
      <c r="C635" s="232" t="s">
        <v>63</v>
      </c>
      <c r="D635" s="232" t="s">
        <v>54</v>
      </c>
      <c r="E635" s="238" t="s">
        <v>1121</v>
      </c>
      <c r="F635" s="238" t="s">
        <v>84</v>
      </c>
      <c r="G635" s="234">
        <v>133476300</v>
      </c>
      <c r="H635" s="235">
        <v>133476300</v>
      </c>
      <c r="I635" s="236">
        <v>0</v>
      </c>
      <c r="J635" s="236">
        <v>133476300</v>
      </c>
      <c r="K635" s="236">
        <v>133476300</v>
      </c>
      <c r="L635" s="236">
        <v>0</v>
      </c>
      <c r="M635" s="236">
        <v>133476300</v>
      </c>
      <c r="N635" s="236">
        <v>133476300</v>
      </c>
      <c r="O635" s="237">
        <v>0</v>
      </c>
    </row>
    <row r="636" spans="1:15" ht="15" customHeight="1" x14ac:dyDescent="0.2">
      <c r="A636" s="264" t="s">
        <v>228</v>
      </c>
      <c r="B636" s="265"/>
      <c r="C636" s="232" t="s">
        <v>63</v>
      </c>
      <c r="D636" s="232" t="s">
        <v>54</v>
      </c>
      <c r="E636" s="238" t="s">
        <v>1121</v>
      </c>
      <c r="F636" s="238" t="s">
        <v>229</v>
      </c>
      <c r="G636" s="234">
        <v>133476300</v>
      </c>
      <c r="H636" s="235">
        <v>133476300</v>
      </c>
      <c r="I636" s="236">
        <v>0</v>
      </c>
      <c r="J636" s="236">
        <v>133476300</v>
      </c>
      <c r="K636" s="236">
        <v>133476300</v>
      </c>
      <c r="L636" s="236">
        <v>0</v>
      </c>
      <c r="M636" s="236">
        <v>133476300</v>
      </c>
      <c r="N636" s="236">
        <v>133476300</v>
      </c>
      <c r="O636" s="237">
        <v>0</v>
      </c>
    </row>
    <row r="637" spans="1:15" ht="23.25" customHeight="1" x14ac:dyDescent="0.2">
      <c r="A637" s="264" t="s">
        <v>851</v>
      </c>
      <c r="B637" s="265"/>
      <c r="C637" s="232" t="s">
        <v>63</v>
      </c>
      <c r="D637" s="232" t="s">
        <v>54</v>
      </c>
      <c r="E637" s="238" t="s">
        <v>852</v>
      </c>
      <c r="F637" s="239"/>
      <c r="G637" s="234">
        <v>108766000</v>
      </c>
      <c r="H637" s="235">
        <v>108766000</v>
      </c>
      <c r="I637" s="236">
        <v>0</v>
      </c>
      <c r="J637" s="236">
        <v>108766000</v>
      </c>
      <c r="K637" s="236">
        <v>108766000</v>
      </c>
      <c r="L637" s="236">
        <v>0</v>
      </c>
      <c r="M637" s="236">
        <v>108766000</v>
      </c>
      <c r="N637" s="236">
        <v>108766000</v>
      </c>
      <c r="O637" s="237">
        <v>0</v>
      </c>
    </row>
    <row r="638" spans="1:15" ht="23.25" customHeight="1" x14ac:dyDescent="0.2">
      <c r="A638" s="264" t="s">
        <v>85</v>
      </c>
      <c r="B638" s="265"/>
      <c r="C638" s="232" t="s">
        <v>63</v>
      </c>
      <c r="D638" s="232" t="s">
        <v>54</v>
      </c>
      <c r="E638" s="238" t="s">
        <v>852</v>
      </c>
      <c r="F638" s="238" t="s">
        <v>84</v>
      </c>
      <c r="G638" s="234">
        <v>108766000</v>
      </c>
      <c r="H638" s="235">
        <v>108766000</v>
      </c>
      <c r="I638" s="236">
        <v>0</v>
      </c>
      <c r="J638" s="236">
        <v>108766000</v>
      </c>
      <c r="K638" s="236">
        <v>108766000</v>
      </c>
      <c r="L638" s="236">
        <v>0</v>
      </c>
      <c r="M638" s="236">
        <v>108766000</v>
      </c>
      <c r="N638" s="236">
        <v>108766000</v>
      </c>
      <c r="O638" s="237">
        <v>0</v>
      </c>
    </row>
    <row r="639" spans="1:15" ht="15" customHeight="1" x14ac:dyDescent="0.2">
      <c r="A639" s="264" t="s">
        <v>228</v>
      </c>
      <c r="B639" s="265"/>
      <c r="C639" s="232" t="s">
        <v>63</v>
      </c>
      <c r="D639" s="232" t="s">
        <v>54</v>
      </c>
      <c r="E639" s="238" t="s">
        <v>852</v>
      </c>
      <c r="F639" s="238" t="s">
        <v>229</v>
      </c>
      <c r="G639" s="234">
        <v>108766000</v>
      </c>
      <c r="H639" s="235">
        <v>108766000</v>
      </c>
      <c r="I639" s="236">
        <v>0</v>
      </c>
      <c r="J639" s="236">
        <v>108766000</v>
      </c>
      <c r="K639" s="236">
        <v>108766000</v>
      </c>
      <c r="L639" s="236">
        <v>0</v>
      </c>
      <c r="M639" s="236">
        <v>108766000</v>
      </c>
      <c r="N639" s="236">
        <v>108766000</v>
      </c>
      <c r="O639" s="237">
        <v>0</v>
      </c>
    </row>
    <row r="640" spans="1:15" ht="45.75" customHeight="1" x14ac:dyDescent="0.2">
      <c r="A640" s="264" t="s">
        <v>743</v>
      </c>
      <c r="B640" s="265"/>
      <c r="C640" s="232" t="s">
        <v>63</v>
      </c>
      <c r="D640" s="232" t="s">
        <v>54</v>
      </c>
      <c r="E640" s="238" t="s">
        <v>847</v>
      </c>
      <c r="F640" s="239"/>
      <c r="G640" s="234">
        <v>480400271</v>
      </c>
      <c r="H640" s="235">
        <v>480400271</v>
      </c>
      <c r="I640" s="236">
        <v>0</v>
      </c>
      <c r="J640" s="236">
        <v>469377620</v>
      </c>
      <c r="K640" s="236">
        <v>469377620</v>
      </c>
      <c r="L640" s="236">
        <v>0</v>
      </c>
      <c r="M640" s="236">
        <v>469377620</v>
      </c>
      <c r="N640" s="236">
        <v>469377620</v>
      </c>
      <c r="O640" s="237">
        <v>0</v>
      </c>
    </row>
    <row r="641" spans="1:15" ht="23.25" customHeight="1" x14ac:dyDescent="0.2">
      <c r="A641" s="264" t="s">
        <v>85</v>
      </c>
      <c r="B641" s="265"/>
      <c r="C641" s="232" t="s">
        <v>63</v>
      </c>
      <c r="D641" s="232" t="s">
        <v>54</v>
      </c>
      <c r="E641" s="238" t="s">
        <v>847</v>
      </c>
      <c r="F641" s="238" t="s">
        <v>84</v>
      </c>
      <c r="G641" s="234">
        <v>480400271</v>
      </c>
      <c r="H641" s="235">
        <v>480400271</v>
      </c>
      <c r="I641" s="236">
        <v>0</v>
      </c>
      <c r="J641" s="236">
        <v>469377620</v>
      </c>
      <c r="K641" s="236">
        <v>469377620</v>
      </c>
      <c r="L641" s="236">
        <v>0</v>
      </c>
      <c r="M641" s="236">
        <v>469377620</v>
      </c>
      <c r="N641" s="236">
        <v>469377620</v>
      </c>
      <c r="O641" s="237">
        <v>0</v>
      </c>
    </row>
    <row r="642" spans="1:15" ht="15" customHeight="1" x14ac:dyDescent="0.2">
      <c r="A642" s="264" t="s">
        <v>49</v>
      </c>
      <c r="B642" s="265"/>
      <c r="C642" s="232" t="s">
        <v>63</v>
      </c>
      <c r="D642" s="232" t="s">
        <v>54</v>
      </c>
      <c r="E642" s="238" t="s">
        <v>847</v>
      </c>
      <c r="F642" s="238" t="s">
        <v>116</v>
      </c>
      <c r="G642" s="234">
        <v>26871940</v>
      </c>
      <c r="H642" s="235">
        <v>26871940</v>
      </c>
      <c r="I642" s="236">
        <v>0</v>
      </c>
      <c r="J642" s="236">
        <v>26871940</v>
      </c>
      <c r="K642" s="236">
        <v>26871940</v>
      </c>
      <c r="L642" s="236">
        <v>0</v>
      </c>
      <c r="M642" s="236">
        <v>26871940</v>
      </c>
      <c r="N642" s="236">
        <v>26871940</v>
      </c>
      <c r="O642" s="237">
        <v>0</v>
      </c>
    </row>
    <row r="643" spans="1:15" ht="15" customHeight="1" x14ac:dyDescent="0.2">
      <c r="A643" s="264" t="s">
        <v>228</v>
      </c>
      <c r="B643" s="265"/>
      <c r="C643" s="232" t="s">
        <v>63</v>
      </c>
      <c r="D643" s="232" t="s">
        <v>54</v>
      </c>
      <c r="E643" s="238" t="s">
        <v>847</v>
      </c>
      <c r="F643" s="238" t="s">
        <v>229</v>
      </c>
      <c r="G643" s="234">
        <v>453528331</v>
      </c>
      <c r="H643" s="235">
        <v>453528331</v>
      </c>
      <c r="I643" s="236">
        <v>0</v>
      </c>
      <c r="J643" s="236">
        <v>442505680</v>
      </c>
      <c r="K643" s="236">
        <v>442505680</v>
      </c>
      <c r="L643" s="236">
        <v>0</v>
      </c>
      <c r="M643" s="236">
        <v>442505680</v>
      </c>
      <c r="N643" s="236">
        <v>442505680</v>
      </c>
      <c r="O643" s="237">
        <v>0</v>
      </c>
    </row>
    <row r="644" spans="1:15" ht="135.75" customHeight="1" x14ac:dyDescent="0.2">
      <c r="A644" s="264" t="s">
        <v>848</v>
      </c>
      <c r="B644" s="265"/>
      <c r="C644" s="232" t="s">
        <v>63</v>
      </c>
      <c r="D644" s="232" t="s">
        <v>54</v>
      </c>
      <c r="E644" s="238" t="s">
        <v>849</v>
      </c>
      <c r="F644" s="239"/>
      <c r="G644" s="234">
        <v>2440579000</v>
      </c>
      <c r="H644" s="235">
        <v>0</v>
      </c>
      <c r="I644" s="236">
        <v>2440579000</v>
      </c>
      <c r="J644" s="236">
        <v>2440579000</v>
      </c>
      <c r="K644" s="236">
        <v>0</v>
      </c>
      <c r="L644" s="236">
        <v>2440579000</v>
      </c>
      <c r="M644" s="236">
        <v>2440579000</v>
      </c>
      <c r="N644" s="236">
        <v>0</v>
      </c>
      <c r="O644" s="237">
        <v>2440579000</v>
      </c>
    </row>
    <row r="645" spans="1:15" ht="23.25" customHeight="1" x14ac:dyDescent="0.2">
      <c r="A645" s="264" t="s">
        <v>85</v>
      </c>
      <c r="B645" s="265"/>
      <c r="C645" s="232" t="s">
        <v>63</v>
      </c>
      <c r="D645" s="232" t="s">
        <v>54</v>
      </c>
      <c r="E645" s="238" t="s">
        <v>849</v>
      </c>
      <c r="F645" s="238" t="s">
        <v>84</v>
      </c>
      <c r="G645" s="234">
        <v>2440579000</v>
      </c>
      <c r="H645" s="235">
        <v>0</v>
      </c>
      <c r="I645" s="236">
        <v>2440579000</v>
      </c>
      <c r="J645" s="236">
        <v>2440579000</v>
      </c>
      <c r="K645" s="236">
        <v>0</v>
      </c>
      <c r="L645" s="236">
        <v>2440579000</v>
      </c>
      <c r="M645" s="236">
        <v>2440579000</v>
      </c>
      <c r="N645" s="236">
        <v>0</v>
      </c>
      <c r="O645" s="237">
        <v>2440579000</v>
      </c>
    </row>
    <row r="646" spans="1:15" ht="15" customHeight="1" x14ac:dyDescent="0.2">
      <c r="A646" s="264" t="s">
        <v>49</v>
      </c>
      <c r="B646" s="265"/>
      <c r="C646" s="232" t="s">
        <v>63</v>
      </c>
      <c r="D646" s="232" t="s">
        <v>54</v>
      </c>
      <c r="E646" s="238" t="s">
        <v>849</v>
      </c>
      <c r="F646" s="238" t="s">
        <v>116</v>
      </c>
      <c r="G646" s="234">
        <v>165669000</v>
      </c>
      <c r="H646" s="235">
        <v>0</v>
      </c>
      <c r="I646" s="236">
        <v>165669000</v>
      </c>
      <c r="J646" s="236">
        <v>165669000</v>
      </c>
      <c r="K646" s="236">
        <v>0</v>
      </c>
      <c r="L646" s="236">
        <v>165669000</v>
      </c>
      <c r="M646" s="236">
        <v>165669000</v>
      </c>
      <c r="N646" s="236">
        <v>0</v>
      </c>
      <c r="O646" s="237">
        <v>165669000</v>
      </c>
    </row>
    <row r="647" spans="1:15" ht="15" customHeight="1" x14ac:dyDescent="0.2">
      <c r="A647" s="264" t="s">
        <v>228</v>
      </c>
      <c r="B647" s="265"/>
      <c r="C647" s="232" t="s">
        <v>63</v>
      </c>
      <c r="D647" s="232" t="s">
        <v>54</v>
      </c>
      <c r="E647" s="238" t="s">
        <v>849</v>
      </c>
      <c r="F647" s="238" t="s">
        <v>229</v>
      </c>
      <c r="G647" s="234">
        <v>2274910000</v>
      </c>
      <c r="H647" s="235">
        <v>0</v>
      </c>
      <c r="I647" s="236">
        <v>2274910000</v>
      </c>
      <c r="J647" s="236">
        <v>2274910000</v>
      </c>
      <c r="K647" s="236">
        <v>0</v>
      </c>
      <c r="L647" s="236">
        <v>2274910000</v>
      </c>
      <c r="M647" s="236">
        <v>2274910000</v>
      </c>
      <c r="N647" s="236">
        <v>0</v>
      </c>
      <c r="O647" s="237">
        <v>2274910000</v>
      </c>
    </row>
    <row r="648" spans="1:15" ht="124.5" customHeight="1" x14ac:dyDescent="0.2">
      <c r="A648" s="264" t="s">
        <v>1045</v>
      </c>
      <c r="B648" s="265"/>
      <c r="C648" s="232" t="s">
        <v>63</v>
      </c>
      <c r="D648" s="232" t="s">
        <v>54</v>
      </c>
      <c r="E648" s="238" t="s">
        <v>850</v>
      </c>
      <c r="F648" s="239"/>
      <c r="G648" s="234">
        <v>61902000</v>
      </c>
      <c r="H648" s="235">
        <v>0</v>
      </c>
      <c r="I648" s="236">
        <v>61902000</v>
      </c>
      <c r="J648" s="236">
        <v>61902000</v>
      </c>
      <c r="K648" s="236">
        <v>0</v>
      </c>
      <c r="L648" s="236">
        <v>61902000</v>
      </c>
      <c r="M648" s="236">
        <v>61902000</v>
      </c>
      <c r="N648" s="236">
        <v>0</v>
      </c>
      <c r="O648" s="237">
        <v>61902000</v>
      </c>
    </row>
    <row r="649" spans="1:15" ht="23.25" customHeight="1" x14ac:dyDescent="0.2">
      <c r="A649" s="264" t="s">
        <v>85</v>
      </c>
      <c r="B649" s="265"/>
      <c r="C649" s="232" t="s">
        <v>63</v>
      </c>
      <c r="D649" s="232" t="s">
        <v>54</v>
      </c>
      <c r="E649" s="238" t="s">
        <v>850</v>
      </c>
      <c r="F649" s="238" t="s">
        <v>84</v>
      </c>
      <c r="G649" s="234">
        <v>61902000</v>
      </c>
      <c r="H649" s="235">
        <v>0</v>
      </c>
      <c r="I649" s="236">
        <v>61902000</v>
      </c>
      <c r="J649" s="236">
        <v>61902000</v>
      </c>
      <c r="K649" s="236">
        <v>0</v>
      </c>
      <c r="L649" s="236">
        <v>61902000</v>
      </c>
      <c r="M649" s="236">
        <v>61902000</v>
      </c>
      <c r="N649" s="236">
        <v>0</v>
      </c>
      <c r="O649" s="237">
        <v>61902000</v>
      </c>
    </row>
    <row r="650" spans="1:15" ht="45.75" customHeight="1" x14ac:dyDescent="0.2">
      <c r="A650" s="264" t="s">
        <v>644</v>
      </c>
      <c r="B650" s="265"/>
      <c r="C650" s="232" t="s">
        <v>63</v>
      </c>
      <c r="D650" s="232" t="s">
        <v>54</v>
      </c>
      <c r="E650" s="238" t="s">
        <v>850</v>
      </c>
      <c r="F650" s="238" t="s">
        <v>121</v>
      </c>
      <c r="G650" s="234">
        <v>61902000</v>
      </c>
      <c r="H650" s="235">
        <v>0</v>
      </c>
      <c r="I650" s="236">
        <v>61902000</v>
      </c>
      <c r="J650" s="236">
        <v>61902000</v>
      </c>
      <c r="K650" s="236">
        <v>0</v>
      </c>
      <c r="L650" s="236">
        <v>61902000</v>
      </c>
      <c r="M650" s="236">
        <v>61902000</v>
      </c>
      <c r="N650" s="236">
        <v>0</v>
      </c>
      <c r="O650" s="237">
        <v>61902000</v>
      </c>
    </row>
    <row r="651" spans="1:15" ht="45.75" customHeight="1" x14ac:dyDescent="0.2">
      <c r="A651" s="264" t="s">
        <v>1182</v>
      </c>
      <c r="B651" s="265"/>
      <c r="C651" s="232" t="s">
        <v>63</v>
      </c>
      <c r="D651" s="232" t="s">
        <v>54</v>
      </c>
      <c r="E651" s="238" t="s">
        <v>984</v>
      </c>
      <c r="F651" s="239"/>
      <c r="G651" s="234">
        <v>23038000</v>
      </c>
      <c r="H651" s="235">
        <v>0</v>
      </c>
      <c r="I651" s="236">
        <v>23038000</v>
      </c>
      <c r="J651" s="236">
        <v>23038000</v>
      </c>
      <c r="K651" s="236">
        <v>0</v>
      </c>
      <c r="L651" s="236">
        <v>23038000</v>
      </c>
      <c r="M651" s="236">
        <v>23038000</v>
      </c>
      <c r="N651" s="236">
        <v>0</v>
      </c>
      <c r="O651" s="237">
        <v>23038000</v>
      </c>
    </row>
    <row r="652" spans="1:15" ht="23.25" customHeight="1" x14ac:dyDescent="0.2">
      <c r="A652" s="264" t="s">
        <v>85</v>
      </c>
      <c r="B652" s="265"/>
      <c r="C652" s="232" t="s">
        <v>63</v>
      </c>
      <c r="D652" s="232" t="s">
        <v>54</v>
      </c>
      <c r="E652" s="238" t="s">
        <v>984</v>
      </c>
      <c r="F652" s="238" t="s">
        <v>84</v>
      </c>
      <c r="G652" s="234">
        <v>23038000</v>
      </c>
      <c r="H652" s="235">
        <v>0</v>
      </c>
      <c r="I652" s="236">
        <v>23038000</v>
      </c>
      <c r="J652" s="236">
        <v>23038000</v>
      </c>
      <c r="K652" s="236">
        <v>0</v>
      </c>
      <c r="L652" s="236">
        <v>23038000</v>
      </c>
      <c r="M652" s="236">
        <v>23038000</v>
      </c>
      <c r="N652" s="236">
        <v>0</v>
      </c>
      <c r="O652" s="237">
        <v>23038000</v>
      </c>
    </row>
    <row r="653" spans="1:15" ht="15" customHeight="1" x14ac:dyDescent="0.2">
      <c r="A653" s="264" t="s">
        <v>228</v>
      </c>
      <c r="B653" s="265"/>
      <c r="C653" s="232" t="s">
        <v>63</v>
      </c>
      <c r="D653" s="232" t="s">
        <v>54</v>
      </c>
      <c r="E653" s="238" t="s">
        <v>984</v>
      </c>
      <c r="F653" s="238" t="s">
        <v>229</v>
      </c>
      <c r="G653" s="234">
        <v>23038000</v>
      </c>
      <c r="H653" s="235">
        <v>0</v>
      </c>
      <c r="I653" s="236">
        <v>23038000</v>
      </c>
      <c r="J653" s="236">
        <v>23038000</v>
      </c>
      <c r="K653" s="236">
        <v>0</v>
      </c>
      <c r="L653" s="236">
        <v>23038000</v>
      </c>
      <c r="M653" s="236">
        <v>23038000</v>
      </c>
      <c r="N653" s="236">
        <v>0</v>
      </c>
      <c r="O653" s="237">
        <v>23038000</v>
      </c>
    </row>
    <row r="654" spans="1:15" ht="68.25" customHeight="1" x14ac:dyDescent="0.2">
      <c r="A654" s="264" t="s">
        <v>1122</v>
      </c>
      <c r="B654" s="265"/>
      <c r="C654" s="232" t="s">
        <v>63</v>
      </c>
      <c r="D654" s="232" t="s">
        <v>54</v>
      </c>
      <c r="E654" s="238" t="s">
        <v>1123</v>
      </c>
      <c r="F654" s="239"/>
      <c r="G654" s="234">
        <v>10070000</v>
      </c>
      <c r="H654" s="235">
        <v>10070000</v>
      </c>
      <c r="I654" s="236">
        <v>0</v>
      </c>
      <c r="J654" s="236">
        <v>0</v>
      </c>
      <c r="K654" s="236">
        <v>0</v>
      </c>
      <c r="L654" s="236">
        <v>0</v>
      </c>
      <c r="M654" s="236">
        <v>0</v>
      </c>
      <c r="N654" s="236">
        <v>0</v>
      </c>
      <c r="O654" s="237">
        <v>0</v>
      </c>
    </row>
    <row r="655" spans="1:15" ht="23.25" customHeight="1" x14ac:dyDescent="0.2">
      <c r="A655" s="264" t="s">
        <v>85</v>
      </c>
      <c r="B655" s="265"/>
      <c r="C655" s="232" t="s">
        <v>63</v>
      </c>
      <c r="D655" s="232" t="s">
        <v>54</v>
      </c>
      <c r="E655" s="238" t="s">
        <v>1123</v>
      </c>
      <c r="F655" s="238" t="s">
        <v>84</v>
      </c>
      <c r="G655" s="234">
        <v>10070000</v>
      </c>
      <c r="H655" s="235">
        <v>10070000</v>
      </c>
      <c r="I655" s="236">
        <v>0</v>
      </c>
      <c r="J655" s="236">
        <v>0</v>
      </c>
      <c r="K655" s="236">
        <v>0</v>
      </c>
      <c r="L655" s="236">
        <v>0</v>
      </c>
      <c r="M655" s="236">
        <v>0</v>
      </c>
      <c r="N655" s="236">
        <v>0</v>
      </c>
      <c r="O655" s="237">
        <v>0</v>
      </c>
    </row>
    <row r="656" spans="1:15" ht="15" customHeight="1" x14ac:dyDescent="0.2">
      <c r="A656" s="264" t="s">
        <v>228</v>
      </c>
      <c r="B656" s="265"/>
      <c r="C656" s="232" t="s">
        <v>63</v>
      </c>
      <c r="D656" s="232" t="s">
        <v>54</v>
      </c>
      <c r="E656" s="238" t="s">
        <v>1123</v>
      </c>
      <c r="F656" s="238" t="s">
        <v>229</v>
      </c>
      <c r="G656" s="234">
        <v>10070000</v>
      </c>
      <c r="H656" s="235">
        <v>10070000</v>
      </c>
      <c r="I656" s="236">
        <v>0</v>
      </c>
      <c r="J656" s="236">
        <v>0</v>
      </c>
      <c r="K656" s="236">
        <v>0</v>
      </c>
      <c r="L656" s="236">
        <v>0</v>
      </c>
      <c r="M656" s="236">
        <v>0</v>
      </c>
      <c r="N656" s="236">
        <v>0</v>
      </c>
      <c r="O656" s="237">
        <v>0</v>
      </c>
    </row>
    <row r="657" spans="1:15" ht="45.75" customHeight="1" x14ac:dyDescent="0.2">
      <c r="A657" s="264" t="s">
        <v>1183</v>
      </c>
      <c r="B657" s="265"/>
      <c r="C657" s="232" t="s">
        <v>63</v>
      </c>
      <c r="D657" s="232" t="s">
        <v>54</v>
      </c>
      <c r="E657" s="238" t="s">
        <v>1119</v>
      </c>
      <c r="F657" s="239"/>
      <c r="G657" s="234">
        <v>111087000</v>
      </c>
      <c r="H657" s="235">
        <v>111087000</v>
      </c>
      <c r="I657" s="236">
        <v>0</v>
      </c>
      <c r="J657" s="236">
        <v>111087000</v>
      </c>
      <c r="K657" s="236">
        <v>111087000</v>
      </c>
      <c r="L657" s="236">
        <v>0</v>
      </c>
      <c r="M657" s="236">
        <v>111087000</v>
      </c>
      <c r="N657" s="236">
        <v>111087000</v>
      </c>
      <c r="O657" s="237">
        <v>0</v>
      </c>
    </row>
    <row r="658" spans="1:15" ht="23.25" customHeight="1" x14ac:dyDescent="0.2">
      <c r="A658" s="264" t="s">
        <v>85</v>
      </c>
      <c r="B658" s="265"/>
      <c r="C658" s="232" t="s">
        <v>63</v>
      </c>
      <c r="D658" s="232" t="s">
        <v>54</v>
      </c>
      <c r="E658" s="238" t="s">
        <v>1119</v>
      </c>
      <c r="F658" s="238" t="s">
        <v>84</v>
      </c>
      <c r="G658" s="234">
        <v>111087000</v>
      </c>
      <c r="H658" s="235">
        <v>111087000</v>
      </c>
      <c r="I658" s="236">
        <v>0</v>
      </c>
      <c r="J658" s="236">
        <v>111087000</v>
      </c>
      <c r="K658" s="236">
        <v>111087000</v>
      </c>
      <c r="L658" s="236">
        <v>0</v>
      </c>
      <c r="M658" s="236">
        <v>111087000</v>
      </c>
      <c r="N658" s="236">
        <v>111087000</v>
      </c>
      <c r="O658" s="237">
        <v>0</v>
      </c>
    </row>
    <row r="659" spans="1:15" ht="15" customHeight="1" x14ac:dyDescent="0.2">
      <c r="A659" s="264" t="s">
        <v>49</v>
      </c>
      <c r="B659" s="265"/>
      <c r="C659" s="232" t="s">
        <v>63</v>
      </c>
      <c r="D659" s="232" t="s">
        <v>54</v>
      </c>
      <c r="E659" s="238" t="s">
        <v>1119</v>
      </c>
      <c r="F659" s="238" t="s">
        <v>116</v>
      </c>
      <c r="G659" s="234">
        <v>3984000</v>
      </c>
      <c r="H659" s="235">
        <v>3984000</v>
      </c>
      <c r="I659" s="236">
        <v>0</v>
      </c>
      <c r="J659" s="236">
        <v>3984000</v>
      </c>
      <c r="K659" s="236">
        <v>3984000</v>
      </c>
      <c r="L659" s="236">
        <v>0</v>
      </c>
      <c r="M659" s="236">
        <v>3984000</v>
      </c>
      <c r="N659" s="236">
        <v>3984000</v>
      </c>
      <c r="O659" s="237">
        <v>0</v>
      </c>
    </row>
    <row r="660" spans="1:15" ht="15" customHeight="1" x14ac:dyDescent="0.2">
      <c r="A660" s="264" t="s">
        <v>228</v>
      </c>
      <c r="B660" s="265"/>
      <c r="C660" s="232" t="s">
        <v>63</v>
      </c>
      <c r="D660" s="232" t="s">
        <v>54</v>
      </c>
      <c r="E660" s="238" t="s">
        <v>1119</v>
      </c>
      <c r="F660" s="238" t="s">
        <v>229</v>
      </c>
      <c r="G660" s="234">
        <v>107103000</v>
      </c>
      <c r="H660" s="235">
        <v>107103000</v>
      </c>
      <c r="I660" s="236">
        <v>0</v>
      </c>
      <c r="J660" s="236">
        <v>107103000</v>
      </c>
      <c r="K660" s="236">
        <v>107103000</v>
      </c>
      <c r="L660" s="236">
        <v>0</v>
      </c>
      <c r="M660" s="236">
        <v>107103000</v>
      </c>
      <c r="N660" s="236">
        <v>107103000</v>
      </c>
      <c r="O660" s="237">
        <v>0</v>
      </c>
    </row>
    <row r="661" spans="1:15" ht="57" customHeight="1" x14ac:dyDescent="0.2">
      <c r="A661" s="264" t="s">
        <v>303</v>
      </c>
      <c r="B661" s="265"/>
      <c r="C661" s="232" t="s">
        <v>63</v>
      </c>
      <c r="D661" s="232" t="s">
        <v>54</v>
      </c>
      <c r="E661" s="238" t="s">
        <v>476</v>
      </c>
      <c r="F661" s="239"/>
      <c r="G661" s="234">
        <v>193829000</v>
      </c>
      <c r="H661" s="235">
        <v>190612000</v>
      </c>
      <c r="I661" s="236">
        <v>3217000</v>
      </c>
      <c r="J661" s="236">
        <v>192143890</v>
      </c>
      <c r="K661" s="236">
        <v>188926890</v>
      </c>
      <c r="L661" s="236">
        <v>3217000</v>
      </c>
      <c r="M661" s="236">
        <v>188074660</v>
      </c>
      <c r="N661" s="236">
        <v>184857660</v>
      </c>
      <c r="O661" s="237">
        <v>3217000</v>
      </c>
    </row>
    <row r="662" spans="1:15" ht="57" customHeight="1" x14ac:dyDescent="0.2">
      <c r="A662" s="264" t="s">
        <v>985</v>
      </c>
      <c r="B662" s="265"/>
      <c r="C662" s="232" t="s">
        <v>63</v>
      </c>
      <c r="D662" s="232" t="s">
        <v>54</v>
      </c>
      <c r="E662" s="238" t="s">
        <v>986</v>
      </c>
      <c r="F662" s="239"/>
      <c r="G662" s="234">
        <v>3126000</v>
      </c>
      <c r="H662" s="235">
        <v>0</v>
      </c>
      <c r="I662" s="236">
        <v>3126000</v>
      </c>
      <c r="J662" s="236">
        <v>3126000</v>
      </c>
      <c r="K662" s="236">
        <v>0</v>
      </c>
      <c r="L662" s="236">
        <v>3126000</v>
      </c>
      <c r="M662" s="236">
        <v>3126000</v>
      </c>
      <c r="N662" s="236">
        <v>0</v>
      </c>
      <c r="O662" s="237">
        <v>3126000</v>
      </c>
    </row>
    <row r="663" spans="1:15" ht="23.25" customHeight="1" x14ac:dyDescent="0.2">
      <c r="A663" s="264" t="s">
        <v>85</v>
      </c>
      <c r="B663" s="265"/>
      <c r="C663" s="232" t="s">
        <v>63</v>
      </c>
      <c r="D663" s="232" t="s">
        <v>54</v>
      </c>
      <c r="E663" s="238" t="s">
        <v>986</v>
      </c>
      <c r="F663" s="238" t="s">
        <v>84</v>
      </c>
      <c r="G663" s="234">
        <v>3126000</v>
      </c>
      <c r="H663" s="235">
        <v>0</v>
      </c>
      <c r="I663" s="236">
        <v>3126000</v>
      </c>
      <c r="J663" s="236">
        <v>3126000</v>
      </c>
      <c r="K663" s="236">
        <v>0</v>
      </c>
      <c r="L663" s="236">
        <v>3126000</v>
      </c>
      <c r="M663" s="236">
        <v>3126000</v>
      </c>
      <c r="N663" s="236">
        <v>0</v>
      </c>
      <c r="O663" s="237">
        <v>3126000</v>
      </c>
    </row>
    <row r="664" spans="1:15" ht="45.75" customHeight="1" x14ac:dyDescent="0.2">
      <c r="A664" s="264" t="s">
        <v>644</v>
      </c>
      <c r="B664" s="265"/>
      <c r="C664" s="232" t="s">
        <v>63</v>
      </c>
      <c r="D664" s="232" t="s">
        <v>54</v>
      </c>
      <c r="E664" s="238" t="s">
        <v>986</v>
      </c>
      <c r="F664" s="238" t="s">
        <v>121</v>
      </c>
      <c r="G664" s="234">
        <v>3126000</v>
      </c>
      <c r="H664" s="235">
        <v>0</v>
      </c>
      <c r="I664" s="236">
        <v>3126000</v>
      </c>
      <c r="J664" s="236">
        <v>3126000</v>
      </c>
      <c r="K664" s="236">
        <v>0</v>
      </c>
      <c r="L664" s="236">
        <v>3126000</v>
      </c>
      <c r="M664" s="236">
        <v>3126000</v>
      </c>
      <c r="N664" s="236">
        <v>0</v>
      </c>
      <c r="O664" s="237">
        <v>3126000</v>
      </c>
    </row>
    <row r="665" spans="1:15" ht="34.5" customHeight="1" x14ac:dyDescent="0.2">
      <c r="A665" s="264" t="s">
        <v>853</v>
      </c>
      <c r="B665" s="265"/>
      <c r="C665" s="232" t="s">
        <v>63</v>
      </c>
      <c r="D665" s="232" t="s">
        <v>54</v>
      </c>
      <c r="E665" s="238" t="s">
        <v>854</v>
      </c>
      <c r="F665" s="239"/>
      <c r="G665" s="234">
        <v>91000</v>
      </c>
      <c r="H665" s="235">
        <v>0</v>
      </c>
      <c r="I665" s="236">
        <v>91000</v>
      </c>
      <c r="J665" s="236">
        <v>91000</v>
      </c>
      <c r="K665" s="236">
        <v>0</v>
      </c>
      <c r="L665" s="236">
        <v>91000</v>
      </c>
      <c r="M665" s="236">
        <v>91000</v>
      </c>
      <c r="N665" s="236">
        <v>0</v>
      </c>
      <c r="O665" s="237">
        <v>91000</v>
      </c>
    </row>
    <row r="666" spans="1:15" ht="15" customHeight="1" x14ac:dyDescent="0.2">
      <c r="A666" s="264" t="s">
        <v>95</v>
      </c>
      <c r="B666" s="265"/>
      <c r="C666" s="232" t="s">
        <v>63</v>
      </c>
      <c r="D666" s="232" t="s">
        <v>54</v>
      </c>
      <c r="E666" s="238" t="s">
        <v>854</v>
      </c>
      <c r="F666" s="238" t="s">
        <v>96</v>
      </c>
      <c r="G666" s="234">
        <v>91000</v>
      </c>
      <c r="H666" s="235">
        <v>0</v>
      </c>
      <c r="I666" s="236">
        <v>91000</v>
      </c>
      <c r="J666" s="236">
        <v>91000</v>
      </c>
      <c r="K666" s="236">
        <v>0</v>
      </c>
      <c r="L666" s="236">
        <v>91000</v>
      </c>
      <c r="M666" s="236">
        <v>91000</v>
      </c>
      <c r="N666" s="236">
        <v>0</v>
      </c>
      <c r="O666" s="237">
        <v>91000</v>
      </c>
    </row>
    <row r="667" spans="1:15" ht="23.25" customHeight="1" x14ac:dyDescent="0.2">
      <c r="A667" s="264" t="s">
        <v>35</v>
      </c>
      <c r="B667" s="265"/>
      <c r="C667" s="232" t="s">
        <v>63</v>
      </c>
      <c r="D667" s="232" t="s">
        <v>54</v>
      </c>
      <c r="E667" s="238" t="s">
        <v>854</v>
      </c>
      <c r="F667" s="238" t="s">
        <v>52</v>
      </c>
      <c r="G667" s="234">
        <v>91000</v>
      </c>
      <c r="H667" s="235">
        <v>0</v>
      </c>
      <c r="I667" s="236">
        <v>91000</v>
      </c>
      <c r="J667" s="236">
        <v>91000</v>
      </c>
      <c r="K667" s="236">
        <v>0</v>
      </c>
      <c r="L667" s="236">
        <v>91000</v>
      </c>
      <c r="M667" s="236">
        <v>91000</v>
      </c>
      <c r="N667" s="236">
        <v>0</v>
      </c>
      <c r="O667" s="237">
        <v>91000</v>
      </c>
    </row>
    <row r="668" spans="1:15" ht="68.25" customHeight="1" x14ac:dyDescent="0.2">
      <c r="A668" s="264" t="s">
        <v>1184</v>
      </c>
      <c r="B668" s="265"/>
      <c r="C668" s="232" t="s">
        <v>63</v>
      </c>
      <c r="D668" s="232" t="s">
        <v>54</v>
      </c>
      <c r="E668" s="238" t="s">
        <v>1185</v>
      </c>
      <c r="F668" s="239"/>
      <c r="G668" s="234">
        <v>190612000</v>
      </c>
      <c r="H668" s="235">
        <v>190612000</v>
      </c>
      <c r="I668" s="236">
        <v>0</v>
      </c>
      <c r="J668" s="236">
        <v>188926890</v>
      </c>
      <c r="K668" s="236">
        <v>188926890</v>
      </c>
      <c r="L668" s="236">
        <v>0</v>
      </c>
      <c r="M668" s="236">
        <v>184857660</v>
      </c>
      <c r="N668" s="236">
        <v>184857660</v>
      </c>
      <c r="O668" s="237">
        <v>0</v>
      </c>
    </row>
    <row r="669" spans="1:15" ht="23.25" customHeight="1" x14ac:dyDescent="0.2">
      <c r="A669" s="264" t="s">
        <v>85</v>
      </c>
      <c r="B669" s="265"/>
      <c r="C669" s="232" t="s">
        <v>63</v>
      </c>
      <c r="D669" s="232" t="s">
        <v>54</v>
      </c>
      <c r="E669" s="238" t="s">
        <v>1185</v>
      </c>
      <c r="F669" s="238" t="s">
        <v>84</v>
      </c>
      <c r="G669" s="234">
        <v>190612000</v>
      </c>
      <c r="H669" s="235">
        <v>190612000</v>
      </c>
      <c r="I669" s="236">
        <v>0</v>
      </c>
      <c r="J669" s="236">
        <v>188926890</v>
      </c>
      <c r="K669" s="236">
        <v>188926890</v>
      </c>
      <c r="L669" s="236">
        <v>0</v>
      </c>
      <c r="M669" s="236">
        <v>184857660</v>
      </c>
      <c r="N669" s="236">
        <v>184857660</v>
      </c>
      <c r="O669" s="237">
        <v>0</v>
      </c>
    </row>
    <row r="670" spans="1:15" ht="15" customHeight="1" x14ac:dyDescent="0.2">
      <c r="A670" s="264" t="s">
        <v>228</v>
      </c>
      <c r="B670" s="265"/>
      <c r="C670" s="232" t="s">
        <v>63</v>
      </c>
      <c r="D670" s="232" t="s">
        <v>54</v>
      </c>
      <c r="E670" s="238" t="s">
        <v>1185</v>
      </c>
      <c r="F670" s="238" t="s">
        <v>229</v>
      </c>
      <c r="G670" s="234">
        <v>190612000</v>
      </c>
      <c r="H670" s="235">
        <v>190612000</v>
      </c>
      <c r="I670" s="236">
        <v>0</v>
      </c>
      <c r="J670" s="236">
        <v>188926890</v>
      </c>
      <c r="K670" s="236">
        <v>188926890</v>
      </c>
      <c r="L670" s="236">
        <v>0</v>
      </c>
      <c r="M670" s="236">
        <v>184857660</v>
      </c>
      <c r="N670" s="236">
        <v>184857660</v>
      </c>
      <c r="O670" s="237">
        <v>0</v>
      </c>
    </row>
    <row r="671" spans="1:15" ht="57" customHeight="1" x14ac:dyDescent="0.2">
      <c r="A671" s="264" t="s">
        <v>987</v>
      </c>
      <c r="B671" s="265"/>
      <c r="C671" s="232" t="s">
        <v>63</v>
      </c>
      <c r="D671" s="232" t="s">
        <v>54</v>
      </c>
      <c r="E671" s="238" t="s">
        <v>988</v>
      </c>
      <c r="F671" s="239"/>
      <c r="G671" s="234">
        <v>37542350</v>
      </c>
      <c r="H671" s="235">
        <v>21904350</v>
      </c>
      <c r="I671" s="236">
        <v>15638000</v>
      </c>
      <c r="J671" s="236">
        <v>15638000</v>
      </c>
      <c r="K671" s="236">
        <v>0</v>
      </c>
      <c r="L671" s="236">
        <v>15638000</v>
      </c>
      <c r="M671" s="236">
        <v>15638000</v>
      </c>
      <c r="N671" s="236">
        <v>0</v>
      </c>
      <c r="O671" s="237">
        <v>15638000</v>
      </c>
    </row>
    <row r="672" spans="1:15" ht="45.75" customHeight="1" x14ac:dyDescent="0.2">
      <c r="A672" s="264" t="s">
        <v>743</v>
      </c>
      <c r="B672" s="265"/>
      <c r="C672" s="232" t="s">
        <v>63</v>
      </c>
      <c r="D672" s="232" t="s">
        <v>54</v>
      </c>
      <c r="E672" s="238" t="s">
        <v>1028</v>
      </c>
      <c r="F672" s="239"/>
      <c r="G672" s="234">
        <v>21904350</v>
      </c>
      <c r="H672" s="235">
        <v>21904350</v>
      </c>
      <c r="I672" s="236">
        <v>0</v>
      </c>
      <c r="J672" s="236">
        <v>0</v>
      </c>
      <c r="K672" s="236">
        <v>0</v>
      </c>
      <c r="L672" s="236">
        <v>0</v>
      </c>
      <c r="M672" s="236">
        <v>0</v>
      </c>
      <c r="N672" s="236">
        <v>0</v>
      </c>
      <c r="O672" s="237">
        <v>0</v>
      </c>
    </row>
    <row r="673" spans="1:15" ht="23.25" customHeight="1" x14ac:dyDescent="0.2">
      <c r="A673" s="264" t="s">
        <v>85</v>
      </c>
      <c r="B673" s="265"/>
      <c r="C673" s="232" t="s">
        <v>63</v>
      </c>
      <c r="D673" s="232" t="s">
        <v>54</v>
      </c>
      <c r="E673" s="238" t="s">
        <v>1028</v>
      </c>
      <c r="F673" s="238" t="s">
        <v>84</v>
      </c>
      <c r="G673" s="234">
        <v>21904350</v>
      </c>
      <c r="H673" s="235">
        <v>21904350</v>
      </c>
      <c r="I673" s="236">
        <v>0</v>
      </c>
      <c r="J673" s="236">
        <v>0</v>
      </c>
      <c r="K673" s="236">
        <v>0</v>
      </c>
      <c r="L673" s="236">
        <v>0</v>
      </c>
      <c r="M673" s="236">
        <v>0</v>
      </c>
      <c r="N673" s="236">
        <v>0</v>
      </c>
      <c r="O673" s="237">
        <v>0</v>
      </c>
    </row>
    <row r="674" spans="1:15" ht="15" customHeight="1" x14ac:dyDescent="0.2">
      <c r="A674" s="264" t="s">
        <v>228</v>
      </c>
      <c r="B674" s="265"/>
      <c r="C674" s="232" t="s">
        <v>63</v>
      </c>
      <c r="D674" s="232" t="s">
        <v>54</v>
      </c>
      <c r="E674" s="238" t="s">
        <v>1028</v>
      </c>
      <c r="F674" s="238" t="s">
        <v>229</v>
      </c>
      <c r="G674" s="234">
        <v>21904350</v>
      </c>
      <c r="H674" s="235">
        <v>21904350</v>
      </c>
      <c r="I674" s="236">
        <v>0</v>
      </c>
      <c r="J674" s="236">
        <v>0</v>
      </c>
      <c r="K674" s="236">
        <v>0</v>
      </c>
      <c r="L674" s="236">
        <v>0</v>
      </c>
      <c r="M674" s="236">
        <v>0</v>
      </c>
      <c r="N674" s="236">
        <v>0</v>
      </c>
      <c r="O674" s="237">
        <v>0</v>
      </c>
    </row>
    <row r="675" spans="1:15" ht="68.25" customHeight="1" x14ac:dyDescent="0.2">
      <c r="A675" s="264" t="s">
        <v>989</v>
      </c>
      <c r="B675" s="265"/>
      <c r="C675" s="232" t="s">
        <v>63</v>
      </c>
      <c r="D675" s="232" t="s">
        <v>54</v>
      </c>
      <c r="E675" s="238" t="s">
        <v>990</v>
      </c>
      <c r="F675" s="239"/>
      <c r="G675" s="234">
        <v>15638000</v>
      </c>
      <c r="H675" s="235">
        <v>0</v>
      </c>
      <c r="I675" s="236">
        <v>15638000</v>
      </c>
      <c r="J675" s="236">
        <v>15638000</v>
      </c>
      <c r="K675" s="236">
        <v>0</v>
      </c>
      <c r="L675" s="236">
        <v>15638000</v>
      </c>
      <c r="M675" s="236">
        <v>15638000</v>
      </c>
      <c r="N675" s="236">
        <v>0</v>
      </c>
      <c r="O675" s="237">
        <v>15638000</v>
      </c>
    </row>
    <row r="676" spans="1:15" ht="23.25" customHeight="1" x14ac:dyDescent="0.2">
      <c r="A676" s="264" t="s">
        <v>85</v>
      </c>
      <c r="B676" s="265"/>
      <c r="C676" s="232" t="s">
        <v>63</v>
      </c>
      <c r="D676" s="232" t="s">
        <v>54</v>
      </c>
      <c r="E676" s="238" t="s">
        <v>990</v>
      </c>
      <c r="F676" s="238" t="s">
        <v>84</v>
      </c>
      <c r="G676" s="234">
        <v>15638000</v>
      </c>
      <c r="H676" s="235">
        <v>0</v>
      </c>
      <c r="I676" s="236">
        <v>15638000</v>
      </c>
      <c r="J676" s="236">
        <v>15638000</v>
      </c>
      <c r="K676" s="236">
        <v>0</v>
      </c>
      <c r="L676" s="236">
        <v>15638000</v>
      </c>
      <c r="M676" s="236">
        <v>15638000</v>
      </c>
      <c r="N676" s="236">
        <v>0</v>
      </c>
      <c r="O676" s="237">
        <v>15638000</v>
      </c>
    </row>
    <row r="677" spans="1:15" ht="15" customHeight="1" x14ac:dyDescent="0.2">
      <c r="A677" s="264" t="s">
        <v>228</v>
      </c>
      <c r="B677" s="265"/>
      <c r="C677" s="232" t="s">
        <v>63</v>
      </c>
      <c r="D677" s="232" t="s">
        <v>54</v>
      </c>
      <c r="E677" s="238" t="s">
        <v>990</v>
      </c>
      <c r="F677" s="238" t="s">
        <v>229</v>
      </c>
      <c r="G677" s="234">
        <v>15638000</v>
      </c>
      <c r="H677" s="235">
        <v>0</v>
      </c>
      <c r="I677" s="236">
        <v>15638000</v>
      </c>
      <c r="J677" s="236">
        <v>15638000</v>
      </c>
      <c r="K677" s="236">
        <v>0</v>
      </c>
      <c r="L677" s="236">
        <v>15638000</v>
      </c>
      <c r="M677" s="236">
        <v>15638000</v>
      </c>
      <c r="N677" s="236">
        <v>0</v>
      </c>
      <c r="O677" s="237">
        <v>15638000</v>
      </c>
    </row>
    <row r="678" spans="1:15" ht="15" customHeight="1" x14ac:dyDescent="0.2">
      <c r="A678" s="264" t="s">
        <v>1186</v>
      </c>
      <c r="B678" s="265"/>
      <c r="C678" s="232" t="s">
        <v>63</v>
      </c>
      <c r="D678" s="232" t="s">
        <v>54</v>
      </c>
      <c r="E678" s="238" t="s">
        <v>1187</v>
      </c>
      <c r="F678" s="239"/>
      <c r="G678" s="234">
        <v>621000</v>
      </c>
      <c r="H678" s="235">
        <v>621000</v>
      </c>
      <c r="I678" s="236">
        <v>0</v>
      </c>
      <c r="J678" s="236">
        <v>0</v>
      </c>
      <c r="K678" s="236">
        <v>0</v>
      </c>
      <c r="L678" s="236">
        <v>0</v>
      </c>
      <c r="M678" s="236">
        <v>0</v>
      </c>
      <c r="N678" s="236">
        <v>0</v>
      </c>
      <c r="O678" s="237">
        <v>0</v>
      </c>
    </row>
    <row r="679" spans="1:15" ht="23.25" customHeight="1" x14ac:dyDescent="0.2">
      <c r="A679" s="264" t="s">
        <v>1188</v>
      </c>
      <c r="B679" s="265"/>
      <c r="C679" s="232" t="s">
        <v>63</v>
      </c>
      <c r="D679" s="232" t="s">
        <v>54</v>
      </c>
      <c r="E679" s="238" t="s">
        <v>1189</v>
      </c>
      <c r="F679" s="239"/>
      <c r="G679" s="234">
        <v>621000</v>
      </c>
      <c r="H679" s="235">
        <v>621000</v>
      </c>
      <c r="I679" s="236">
        <v>0</v>
      </c>
      <c r="J679" s="236">
        <v>0</v>
      </c>
      <c r="K679" s="236">
        <v>0</v>
      </c>
      <c r="L679" s="236">
        <v>0</v>
      </c>
      <c r="M679" s="236">
        <v>0</v>
      </c>
      <c r="N679" s="236">
        <v>0</v>
      </c>
      <c r="O679" s="237">
        <v>0</v>
      </c>
    </row>
    <row r="680" spans="1:15" ht="23.25" customHeight="1" x14ac:dyDescent="0.2">
      <c r="A680" s="264" t="s">
        <v>273</v>
      </c>
      <c r="B680" s="265"/>
      <c r="C680" s="232" t="s">
        <v>63</v>
      </c>
      <c r="D680" s="232" t="s">
        <v>54</v>
      </c>
      <c r="E680" s="238" t="s">
        <v>1189</v>
      </c>
      <c r="F680" s="238" t="s">
        <v>94</v>
      </c>
      <c r="G680" s="234">
        <v>621000</v>
      </c>
      <c r="H680" s="235">
        <v>621000</v>
      </c>
      <c r="I680" s="236">
        <v>0</v>
      </c>
      <c r="J680" s="236">
        <v>0</v>
      </c>
      <c r="K680" s="236">
        <v>0</v>
      </c>
      <c r="L680" s="236">
        <v>0</v>
      </c>
      <c r="M680" s="236">
        <v>0</v>
      </c>
      <c r="N680" s="236">
        <v>0</v>
      </c>
      <c r="O680" s="237">
        <v>0</v>
      </c>
    </row>
    <row r="681" spans="1:15" ht="23.25" customHeight="1" x14ac:dyDescent="0.2">
      <c r="A681" s="264" t="s">
        <v>187</v>
      </c>
      <c r="B681" s="265"/>
      <c r="C681" s="232" t="s">
        <v>63</v>
      </c>
      <c r="D681" s="232" t="s">
        <v>54</v>
      </c>
      <c r="E681" s="238" t="s">
        <v>1189</v>
      </c>
      <c r="F681" s="238" t="s">
        <v>58</v>
      </c>
      <c r="G681" s="234">
        <v>621000</v>
      </c>
      <c r="H681" s="235">
        <v>621000</v>
      </c>
      <c r="I681" s="236">
        <v>0</v>
      </c>
      <c r="J681" s="236">
        <v>0</v>
      </c>
      <c r="K681" s="236">
        <v>0</v>
      </c>
      <c r="L681" s="236">
        <v>0</v>
      </c>
      <c r="M681" s="236">
        <v>0</v>
      </c>
      <c r="N681" s="236">
        <v>0</v>
      </c>
      <c r="O681" s="237">
        <v>0</v>
      </c>
    </row>
    <row r="682" spans="1:15" ht="15" customHeight="1" x14ac:dyDescent="0.2">
      <c r="A682" s="264" t="s">
        <v>1124</v>
      </c>
      <c r="B682" s="265"/>
      <c r="C682" s="232" t="s">
        <v>63</v>
      </c>
      <c r="D682" s="232" t="s">
        <v>54</v>
      </c>
      <c r="E682" s="238" t="s">
        <v>1125</v>
      </c>
      <c r="F682" s="239"/>
      <c r="G682" s="234">
        <v>110852000</v>
      </c>
      <c r="H682" s="235">
        <v>110852000</v>
      </c>
      <c r="I682" s="236">
        <v>0</v>
      </c>
      <c r="J682" s="236">
        <v>110852000</v>
      </c>
      <c r="K682" s="236">
        <v>110852000</v>
      </c>
      <c r="L682" s="236">
        <v>0</v>
      </c>
      <c r="M682" s="236">
        <v>110852000</v>
      </c>
      <c r="N682" s="236">
        <v>110852000</v>
      </c>
      <c r="O682" s="237">
        <v>0</v>
      </c>
    </row>
    <row r="683" spans="1:15" ht="68.25" customHeight="1" x14ac:dyDescent="0.2">
      <c r="A683" s="264" t="s">
        <v>1128</v>
      </c>
      <c r="B683" s="265"/>
      <c r="C683" s="232" t="s">
        <v>63</v>
      </c>
      <c r="D683" s="232" t="s">
        <v>54</v>
      </c>
      <c r="E683" s="238" t="s">
        <v>1129</v>
      </c>
      <c r="F683" s="239"/>
      <c r="G683" s="234">
        <v>110852000</v>
      </c>
      <c r="H683" s="235">
        <v>110852000</v>
      </c>
      <c r="I683" s="236">
        <v>0</v>
      </c>
      <c r="J683" s="236">
        <v>110852000</v>
      </c>
      <c r="K683" s="236">
        <v>110852000</v>
      </c>
      <c r="L683" s="236">
        <v>0</v>
      </c>
      <c r="M683" s="236">
        <v>110852000</v>
      </c>
      <c r="N683" s="236">
        <v>110852000</v>
      </c>
      <c r="O683" s="237">
        <v>0</v>
      </c>
    </row>
    <row r="684" spans="1:15" ht="23.25" customHeight="1" x14ac:dyDescent="0.2">
      <c r="A684" s="264" t="s">
        <v>85</v>
      </c>
      <c r="B684" s="265"/>
      <c r="C684" s="232" t="s">
        <v>63</v>
      </c>
      <c r="D684" s="232" t="s">
        <v>54</v>
      </c>
      <c r="E684" s="238" t="s">
        <v>1129</v>
      </c>
      <c r="F684" s="238" t="s">
        <v>84</v>
      </c>
      <c r="G684" s="234">
        <v>110852000</v>
      </c>
      <c r="H684" s="235">
        <v>110852000</v>
      </c>
      <c r="I684" s="236">
        <v>0</v>
      </c>
      <c r="J684" s="236">
        <v>110852000</v>
      </c>
      <c r="K684" s="236">
        <v>110852000</v>
      </c>
      <c r="L684" s="236">
        <v>0</v>
      </c>
      <c r="M684" s="236">
        <v>110852000</v>
      </c>
      <c r="N684" s="236">
        <v>110852000</v>
      </c>
      <c r="O684" s="237">
        <v>0</v>
      </c>
    </row>
    <row r="685" spans="1:15" ht="15" customHeight="1" x14ac:dyDescent="0.2">
      <c r="A685" s="264" t="s">
        <v>49</v>
      </c>
      <c r="B685" s="265"/>
      <c r="C685" s="232" t="s">
        <v>63</v>
      </c>
      <c r="D685" s="232" t="s">
        <v>54</v>
      </c>
      <c r="E685" s="238" t="s">
        <v>1129</v>
      </c>
      <c r="F685" s="238" t="s">
        <v>116</v>
      </c>
      <c r="G685" s="234">
        <v>2995000</v>
      </c>
      <c r="H685" s="235">
        <v>2995000</v>
      </c>
      <c r="I685" s="236">
        <v>0</v>
      </c>
      <c r="J685" s="236">
        <v>2995000</v>
      </c>
      <c r="K685" s="236">
        <v>2995000</v>
      </c>
      <c r="L685" s="236">
        <v>0</v>
      </c>
      <c r="M685" s="236">
        <v>2995000</v>
      </c>
      <c r="N685" s="236">
        <v>2995000</v>
      </c>
      <c r="O685" s="237">
        <v>0</v>
      </c>
    </row>
    <row r="686" spans="1:15" ht="15" customHeight="1" x14ac:dyDescent="0.2">
      <c r="A686" s="264" t="s">
        <v>228</v>
      </c>
      <c r="B686" s="265"/>
      <c r="C686" s="232" t="s">
        <v>63</v>
      </c>
      <c r="D686" s="232" t="s">
        <v>54</v>
      </c>
      <c r="E686" s="238" t="s">
        <v>1129</v>
      </c>
      <c r="F686" s="238" t="s">
        <v>229</v>
      </c>
      <c r="G686" s="234">
        <v>107857000</v>
      </c>
      <c r="H686" s="235">
        <v>107857000</v>
      </c>
      <c r="I686" s="236">
        <v>0</v>
      </c>
      <c r="J686" s="236">
        <v>107857000</v>
      </c>
      <c r="K686" s="236">
        <v>107857000</v>
      </c>
      <c r="L686" s="236">
        <v>0</v>
      </c>
      <c r="M686" s="236">
        <v>107857000</v>
      </c>
      <c r="N686" s="236">
        <v>107857000</v>
      </c>
      <c r="O686" s="237">
        <v>0</v>
      </c>
    </row>
    <row r="687" spans="1:15" ht="15" customHeight="1" x14ac:dyDescent="0.2">
      <c r="A687" s="264" t="s">
        <v>260</v>
      </c>
      <c r="B687" s="265"/>
      <c r="C687" s="232" t="s">
        <v>63</v>
      </c>
      <c r="D687" s="232" t="s">
        <v>54</v>
      </c>
      <c r="E687" s="238" t="s">
        <v>855</v>
      </c>
      <c r="F687" s="238"/>
      <c r="G687" s="234">
        <v>650000</v>
      </c>
      <c r="H687" s="235">
        <v>650000</v>
      </c>
      <c r="I687" s="236">
        <v>0</v>
      </c>
      <c r="J687" s="236">
        <v>0</v>
      </c>
      <c r="K687" s="236">
        <v>0</v>
      </c>
      <c r="L687" s="236">
        <v>0</v>
      </c>
      <c r="M687" s="236">
        <v>0</v>
      </c>
      <c r="N687" s="236">
        <v>0</v>
      </c>
      <c r="O687" s="237">
        <v>0</v>
      </c>
    </row>
    <row r="688" spans="1:15" ht="23.25" customHeight="1" x14ac:dyDescent="0.2">
      <c r="A688" s="264" t="s">
        <v>156</v>
      </c>
      <c r="B688" s="265"/>
      <c r="C688" s="232" t="s">
        <v>63</v>
      </c>
      <c r="D688" s="232" t="s">
        <v>54</v>
      </c>
      <c r="E688" s="238" t="s">
        <v>856</v>
      </c>
      <c r="F688" s="239"/>
      <c r="G688" s="234">
        <v>650000</v>
      </c>
      <c r="H688" s="235">
        <v>650000</v>
      </c>
      <c r="I688" s="236">
        <v>0</v>
      </c>
      <c r="J688" s="236">
        <v>0</v>
      </c>
      <c r="K688" s="236">
        <v>0</v>
      </c>
      <c r="L688" s="236">
        <v>0</v>
      </c>
      <c r="M688" s="236">
        <v>0</v>
      </c>
      <c r="N688" s="236">
        <v>0</v>
      </c>
      <c r="O688" s="237">
        <v>0</v>
      </c>
    </row>
    <row r="689" spans="1:15" ht="15" customHeight="1" x14ac:dyDescent="0.2">
      <c r="A689" s="264" t="s">
        <v>744</v>
      </c>
      <c r="B689" s="265"/>
      <c r="C689" s="232" t="s">
        <v>63</v>
      </c>
      <c r="D689" s="232" t="s">
        <v>54</v>
      </c>
      <c r="E689" s="238" t="s">
        <v>857</v>
      </c>
      <c r="F689" s="239"/>
      <c r="G689" s="234">
        <v>650000</v>
      </c>
      <c r="H689" s="235">
        <v>650000</v>
      </c>
      <c r="I689" s="236">
        <v>0</v>
      </c>
      <c r="J689" s="236">
        <v>0</v>
      </c>
      <c r="K689" s="236">
        <v>0</v>
      </c>
      <c r="L689" s="236">
        <v>0</v>
      </c>
      <c r="M689" s="236">
        <v>0</v>
      </c>
      <c r="N689" s="236">
        <v>0</v>
      </c>
      <c r="O689" s="237">
        <v>0</v>
      </c>
    </row>
    <row r="690" spans="1:15" ht="23.25" customHeight="1" x14ac:dyDescent="0.2">
      <c r="A690" s="264" t="s">
        <v>85</v>
      </c>
      <c r="B690" s="265"/>
      <c r="C690" s="232" t="s">
        <v>63</v>
      </c>
      <c r="D690" s="232" t="s">
        <v>54</v>
      </c>
      <c r="E690" s="238" t="s">
        <v>857</v>
      </c>
      <c r="F690" s="238" t="s">
        <v>84</v>
      </c>
      <c r="G690" s="234">
        <v>650000</v>
      </c>
      <c r="H690" s="235">
        <v>650000</v>
      </c>
      <c r="I690" s="236">
        <v>0</v>
      </c>
      <c r="J690" s="236">
        <v>0</v>
      </c>
      <c r="K690" s="236">
        <v>0</v>
      </c>
      <c r="L690" s="236">
        <v>0</v>
      </c>
      <c r="M690" s="236">
        <v>0</v>
      </c>
      <c r="N690" s="236">
        <v>0</v>
      </c>
      <c r="O690" s="237">
        <v>0</v>
      </c>
    </row>
    <row r="691" spans="1:15" ht="15" customHeight="1" x14ac:dyDescent="0.2">
      <c r="A691" s="264" t="s">
        <v>228</v>
      </c>
      <c r="B691" s="265"/>
      <c r="C691" s="232" t="s">
        <v>63</v>
      </c>
      <c r="D691" s="232" t="s">
        <v>54</v>
      </c>
      <c r="E691" s="238" t="s">
        <v>857</v>
      </c>
      <c r="F691" s="238" t="s">
        <v>229</v>
      </c>
      <c r="G691" s="234">
        <v>650000</v>
      </c>
      <c r="H691" s="235">
        <v>650000</v>
      </c>
      <c r="I691" s="236">
        <v>0</v>
      </c>
      <c r="J691" s="236">
        <v>0</v>
      </c>
      <c r="K691" s="236">
        <v>0</v>
      </c>
      <c r="L691" s="236">
        <v>0</v>
      </c>
      <c r="M691" s="236">
        <v>0</v>
      </c>
      <c r="N691" s="236">
        <v>0</v>
      </c>
      <c r="O691" s="237">
        <v>0</v>
      </c>
    </row>
    <row r="692" spans="1:15" ht="23.25" customHeight="1" x14ac:dyDescent="0.2">
      <c r="A692" s="264" t="s">
        <v>930</v>
      </c>
      <c r="B692" s="265"/>
      <c r="C692" s="232" t="s">
        <v>63</v>
      </c>
      <c r="D692" s="232" t="s">
        <v>54</v>
      </c>
      <c r="E692" s="232" t="s">
        <v>319</v>
      </c>
      <c r="F692" s="232"/>
      <c r="G692" s="234">
        <v>2052000</v>
      </c>
      <c r="H692" s="235">
        <v>2052000</v>
      </c>
      <c r="I692" s="236">
        <v>0</v>
      </c>
      <c r="J692" s="236">
        <v>164000</v>
      </c>
      <c r="K692" s="236">
        <v>164000</v>
      </c>
      <c r="L692" s="236">
        <v>0</v>
      </c>
      <c r="M692" s="236">
        <v>0</v>
      </c>
      <c r="N692" s="236">
        <v>0</v>
      </c>
      <c r="O692" s="237">
        <v>0</v>
      </c>
    </row>
    <row r="693" spans="1:15" ht="34.5" customHeight="1" x14ac:dyDescent="0.2">
      <c r="A693" s="264" t="s">
        <v>320</v>
      </c>
      <c r="B693" s="265"/>
      <c r="C693" s="232" t="s">
        <v>63</v>
      </c>
      <c r="D693" s="232" t="s">
        <v>54</v>
      </c>
      <c r="E693" s="238" t="s">
        <v>321</v>
      </c>
      <c r="F693" s="238"/>
      <c r="G693" s="234">
        <v>2052000</v>
      </c>
      <c r="H693" s="235">
        <v>2052000</v>
      </c>
      <c r="I693" s="236">
        <v>0</v>
      </c>
      <c r="J693" s="236">
        <v>164000</v>
      </c>
      <c r="K693" s="236">
        <v>164000</v>
      </c>
      <c r="L693" s="236">
        <v>0</v>
      </c>
      <c r="M693" s="236">
        <v>0</v>
      </c>
      <c r="N693" s="236">
        <v>0</v>
      </c>
      <c r="O693" s="237">
        <v>0</v>
      </c>
    </row>
    <row r="694" spans="1:15" ht="15" customHeight="1" x14ac:dyDescent="0.2">
      <c r="A694" s="264" t="s">
        <v>1130</v>
      </c>
      <c r="B694" s="265"/>
      <c r="C694" s="232" t="s">
        <v>63</v>
      </c>
      <c r="D694" s="232" t="s">
        <v>54</v>
      </c>
      <c r="E694" s="238" t="s">
        <v>1131</v>
      </c>
      <c r="F694" s="239"/>
      <c r="G694" s="234">
        <v>2052000</v>
      </c>
      <c r="H694" s="235">
        <v>2052000</v>
      </c>
      <c r="I694" s="236">
        <v>0</v>
      </c>
      <c r="J694" s="236">
        <v>164000</v>
      </c>
      <c r="K694" s="236">
        <v>164000</v>
      </c>
      <c r="L694" s="236">
        <v>0</v>
      </c>
      <c r="M694" s="236">
        <v>0</v>
      </c>
      <c r="N694" s="236">
        <v>0</v>
      </c>
      <c r="O694" s="237">
        <v>0</v>
      </c>
    </row>
    <row r="695" spans="1:15" ht="45.75" customHeight="1" x14ac:dyDescent="0.2">
      <c r="A695" s="264" t="s">
        <v>1132</v>
      </c>
      <c r="B695" s="265"/>
      <c r="C695" s="232" t="s">
        <v>63</v>
      </c>
      <c r="D695" s="232" t="s">
        <v>54</v>
      </c>
      <c r="E695" s="238" t="s">
        <v>1133</v>
      </c>
      <c r="F695" s="239"/>
      <c r="G695" s="234">
        <v>2052000</v>
      </c>
      <c r="H695" s="235">
        <v>2052000</v>
      </c>
      <c r="I695" s="236">
        <v>0</v>
      </c>
      <c r="J695" s="236">
        <v>164000</v>
      </c>
      <c r="K695" s="236">
        <v>164000</v>
      </c>
      <c r="L695" s="236">
        <v>0</v>
      </c>
      <c r="M695" s="236">
        <v>0</v>
      </c>
      <c r="N695" s="236">
        <v>0</v>
      </c>
      <c r="O695" s="237">
        <v>0</v>
      </c>
    </row>
    <row r="696" spans="1:15" ht="23.25" customHeight="1" x14ac:dyDescent="0.2">
      <c r="A696" s="264" t="s">
        <v>273</v>
      </c>
      <c r="B696" s="265"/>
      <c r="C696" s="232" t="s">
        <v>63</v>
      </c>
      <c r="D696" s="232" t="s">
        <v>54</v>
      </c>
      <c r="E696" s="238" t="s">
        <v>1133</v>
      </c>
      <c r="F696" s="238" t="s">
        <v>94</v>
      </c>
      <c r="G696" s="234">
        <v>2052000</v>
      </c>
      <c r="H696" s="235">
        <v>2052000</v>
      </c>
      <c r="I696" s="236">
        <v>0</v>
      </c>
      <c r="J696" s="236">
        <v>164000</v>
      </c>
      <c r="K696" s="236">
        <v>164000</v>
      </c>
      <c r="L696" s="236">
        <v>0</v>
      </c>
      <c r="M696" s="236">
        <v>0</v>
      </c>
      <c r="N696" s="236">
        <v>0</v>
      </c>
      <c r="O696" s="237">
        <v>0</v>
      </c>
    </row>
    <row r="697" spans="1:15" ht="23.25" customHeight="1" x14ac:dyDescent="0.2">
      <c r="A697" s="264" t="s">
        <v>187</v>
      </c>
      <c r="B697" s="265"/>
      <c r="C697" s="232" t="s">
        <v>63</v>
      </c>
      <c r="D697" s="232" t="s">
        <v>54</v>
      </c>
      <c r="E697" s="238" t="s">
        <v>1133</v>
      </c>
      <c r="F697" s="238" t="s">
        <v>58</v>
      </c>
      <c r="G697" s="234">
        <v>2052000</v>
      </c>
      <c r="H697" s="235">
        <v>2052000</v>
      </c>
      <c r="I697" s="236">
        <v>0</v>
      </c>
      <c r="J697" s="236">
        <v>164000</v>
      </c>
      <c r="K697" s="236">
        <v>164000</v>
      </c>
      <c r="L697" s="236">
        <v>0</v>
      </c>
      <c r="M697" s="236">
        <v>0</v>
      </c>
      <c r="N697" s="236">
        <v>0</v>
      </c>
      <c r="O697" s="237">
        <v>0</v>
      </c>
    </row>
    <row r="698" spans="1:15" ht="23.25" customHeight="1" x14ac:dyDescent="0.2">
      <c r="A698" s="264" t="s">
        <v>999</v>
      </c>
      <c r="B698" s="265"/>
      <c r="C698" s="232" t="s">
        <v>63</v>
      </c>
      <c r="D698" s="232" t="s">
        <v>54</v>
      </c>
      <c r="E698" s="232" t="s">
        <v>382</v>
      </c>
      <c r="F698" s="232"/>
      <c r="G698" s="234">
        <v>862690920.02999997</v>
      </c>
      <c r="H698" s="235">
        <v>862690920.02999997</v>
      </c>
      <c r="I698" s="236">
        <v>0</v>
      </c>
      <c r="J698" s="236">
        <v>0</v>
      </c>
      <c r="K698" s="236">
        <v>0</v>
      </c>
      <c r="L698" s="236">
        <v>0</v>
      </c>
      <c r="M698" s="236">
        <v>0</v>
      </c>
      <c r="N698" s="236">
        <v>0</v>
      </c>
      <c r="O698" s="237">
        <v>0</v>
      </c>
    </row>
    <row r="699" spans="1:15" ht="23.25" customHeight="1" x14ac:dyDescent="0.2">
      <c r="A699" s="264" t="s">
        <v>1005</v>
      </c>
      <c r="B699" s="265"/>
      <c r="C699" s="232" t="s">
        <v>63</v>
      </c>
      <c r="D699" s="232" t="s">
        <v>54</v>
      </c>
      <c r="E699" s="238" t="s">
        <v>478</v>
      </c>
      <c r="F699" s="238"/>
      <c r="G699" s="234">
        <v>862690920.02999997</v>
      </c>
      <c r="H699" s="235">
        <v>862690920.02999997</v>
      </c>
      <c r="I699" s="236">
        <v>0</v>
      </c>
      <c r="J699" s="236">
        <v>0</v>
      </c>
      <c r="K699" s="236">
        <v>0</v>
      </c>
      <c r="L699" s="236">
        <v>0</v>
      </c>
      <c r="M699" s="236">
        <v>0</v>
      </c>
      <c r="N699" s="236">
        <v>0</v>
      </c>
      <c r="O699" s="237">
        <v>0</v>
      </c>
    </row>
    <row r="700" spans="1:15" ht="23.25" customHeight="1" x14ac:dyDescent="0.2">
      <c r="A700" s="264" t="s">
        <v>760</v>
      </c>
      <c r="B700" s="265"/>
      <c r="C700" s="232" t="s">
        <v>63</v>
      </c>
      <c r="D700" s="232" t="s">
        <v>54</v>
      </c>
      <c r="E700" s="238" t="s">
        <v>761</v>
      </c>
      <c r="F700" s="239"/>
      <c r="G700" s="234">
        <v>862690920</v>
      </c>
      <c r="H700" s="235">
        <v>862690920</v>
      </c>
      <c r="I700" s="236">
        <v>0</v>
      </c>
      <c r="J700" s="236">
        <v>0</v>
      </c>
      <c r="K700" s="236">
        <v>0</v>
      </c>
      <c r="L700" s="236">
        <v>0</v>
      </c>
      <c r="M700" s="236">
        <v>0</v>
      </c>
      <c r="N700" s="236">
        <v>0</v>
      </c>
      <c r="O700" s="237">
        <v>0</v>
      </c>
    </row>
    <row r="701" spans="1:15" ht="23.25" customHeight="1" x14ac:dyDescent="0.2">
      <c r="A701" s="264" t="s">
        <v>1032</v>
      </c>
      <c r="B701" s="265"/>
      <c r="C701" s="232" t="s">
        <v>63</v>
      </c>
      <c r="D701" s="232" t="s">
        <v>54</v>
      </c>
      <c r="E701" s="238" t="s">
        <v>1033</v>
      </c>
      <c r="F701" s="239"/>
      <c r="G701" s="234">
        <v>88822000</v>
      </c>
      <c r="H701" s="235">
        <v>88822000</v>
      </c>
      <c r="I701" s="236">
        <v>0</v>
      </c>
      <c r="J701" s="236">
        <v>0</v>
      </c>
      <c r="K701" s="236">
        <v>0</v>
      </c>
      <c r="L701" s="236">
        <v>0</v>
      </c>
      <c r="M701" s="236">
        <v>0</v>
      </c>
      <c r="N701" s="236">
        <v>0</v>
      </c>
      <c r="O701" s="237">
        <v>0</v>
      </c>
    </row>
    <row r="702" spans="1:15" ht="23.25" customHeight="1" x14ac:dyDescent="0.2">
      <c r="A702" s="264" t="s">
        <v>160</v>
      </c>
      <c r="B702" s="265"/>
      <c r="C702" s="232" t="s">
        <v>63</v>
      </c>
      <c r="D702" s="232" t="s">
        <v>54</v>
      </c>
      <c r="E702" s="238" t="s">
        <v>1033</v>
      </c>
      <c r="F702" s="238" t="s">
        <v>250</v>
      </c>
      <c r="G702" s="234">
        <v>88822000</v>
      </c>
      <c r="H702" s="235">
        <v>88822000</v>
      </c>
      <c r="I702" s="236">
        <v>0</v>
      </c>
      <c r="J702" s="236">
        <v>0</v>
      </c>
      <c r="K702" s="236">
        <v>0</v>
      </c>
      <c r="L702" s="236">
        <v>0</v>
      </c>
      <c r="M702" s="236">
        <v>0</v>
      </c>
      <c r="N702" s="236">
        <v>0</v>
      </c>
      <c r="O702" s="237">
        <v>0</v>
      </c>
    </row>
    <row r="703" spans="1:15" ht="15" customHeight="1" x14ac:dyDescent="0.2">
      <c r="A703" s="264" t="s">
        <v>217</v>
      </c>
      <c r="B703" s="265"/>
      <c r="C703" s="232" t="s">
        <v>63</v>
      </c>
      <c r="D703" s="232" t="s">
        <v>54</v>
      </c>
      <c r="E703" s="238" t="s">
        <v>1033</v>
      </c>
      <c r="F703" s="238" t="s">
        <v>161</v>
      </c>
      <c r="G703" s="234">
        <v>88822000</v>
      </c>
      <c r="H703" s="235">
        <v>88822000</v>
      </c>
      <c r="I703" s="236">
        <v>0</v>
      </c>
      <c r="J703" s="236">
        <v>0</v>
      </c>
      <c r="K703" s="236">
        <v>0</v>
      </c>
      <c r="L703" s="236">
        <v>0</v>
      </c>
      <c r="M703" s="236">
        <v>0</v>
      </c>
      <c r="N703" s="236">
        <v>0</v>
      </c>
      <c r="O703" s="237">
        <v>0</v>
      </c>
    </row>
    <row r="704" spans="1:15" ht="15" customHeight="1" x14ac:dyDescent="0.2">
      <c r="A704" s="264" t="s">
        <v>480</v>
      </c>
      <c r="B704" s="265"/>
      <c r="C704" s="232" t="s">
        <v>63</v>
      </c>
      <c r="D704" s="232" t="s">
        <v>54</v>
      </c>
      <c r="E704" s="238" t="s">
        <v>762</v>
      </c>
      <c r="F704" s="239"/>
      <c r="G704" s="234">
        <v>773868920</v>
      </c>
      <c r="H704" s="235">
        <v>773868920</v>
      </c>
      <c r="I704" s="236">
        <v>0</v>
      </c>
      <c r="J704" s="236">
        <v>0</v>
      </c>
      <c r="K704" s="236">
        <v>0</v>
      </c>
      <c r="L704" s="236">
        <v>0</v>
      </c>
      <c r="M704" s="236">
        <v>0</v>
      </c>
      <c r="N704" s="236">
        <v>0</v>
      </c>
      <c r="O704" s="237">
        <v>0</v>
      </c>
    </row>
    <row r="705" spans="1:15" ht="23.25" customHeight="1" x14ac:dyDescent="0.2">
      <c r="A705" s="264" t="s">
        <v>160</v>
      </c>
      <c r="B705" s="265"/>
      <c r="C705" s="232" t="s">
        <v>63</v>
      </c>
      <c r="D705" s="232" t="s">
        <v>54</v>
      </c>
      <c r="E705" s="238" t="s">
        <v>762</v>
      </c>
      <c r="F705" s="238" t="s">
        <v>250</v>
      </c>
      <c r="G705" s="234">
        <v>773868920</v>
      </c>
      <c r="H705" s="235">
        <v>773868920</v>
      </c>
      <c r="I705" s="236">
        <v>0</v>
      </c>
      <c r="J705" s="236">
        <v>0</v>
      </c>
      <c r="K705" s="236">
        <v>0</v>
      </c>
      <c r="L705" s="236">
        <v>0</v>
      </c>
      <c r="M705" s="236">
        <v>0</v>
      </c>
      <c r="N705" s="236">
        <v>0</v>
      </c>
      <c r="O705" s="237">
        <v>0</v>
      </c>
    </row>
    <row r="706" spans="1:15" ht="15" customHeight="1" x14ac:dyDescent="0.2">
      <c r="A706" s="264" t="s">
        <v>217</v>
      </c>
      <c r="B706" s="265"/>
      <c r="C706" s="232" t="s">
        <v>63</v>
      </c>
      <c r="D706" s="232" t="s">
        <v>54</v>
      </c>
      <c r="E706" s="238" t="s">
        <v>762</v>
      </c>
      <c r="F706" s="238" t="s">
        <v>161</v>
      </c>
      <c r="G706" s="234">
        <v>773868920</v>
      </c>
      <c r="H706" s="235">
        <v>773868920</v>
      </c>
      <c r="I706" s="236">
        <v>0</v>
      </c>
      <c r="J706" s="236">
        <v>0</v>
      </c>
      <c r="K706" s="236">
        <v>0</v>
      </c>
      <c r="L706" s="236">
        <v>0</v>
      </c>
      <c r="M706" s="236">
        <v>0</v>
      </c>
      <c r="N706" s="236">
        <v>0</v>
      </c>
      <c r="O706" s="237">
        <v>0</v>
      </c>
    </row>
    <row r="707" spans="1:15" ht="34.5" customHeight="1" x14ac:dyDescent="0.2">
      <c r="A707" s="264" t="s">
        <v>1246</v>
      </c>
      <c r="B707" s="265"/>
      <c r="C707" s="232" t="s">
        <v>63</v>
      </c>
      <c r="D707" s="232" t="s">
        <v>54</v>
      </c>
      <c r="E707" s="238" t="s">
        <v>1247</v>
      </c>
      <c r="F707" s="239"/>
      <c r="G707" s="234">
        <v>0.03</v>
      </c>
      <c r="H707" s="235">
        <v>0.03</v>
      </c>
      <c r="I707" s="236">
        <v>0</v>
      </c>
      <c r="J707" s="236">
        <v>0</v>
      </c>
      <c r="K707" s="236">
        <v>0</v>
      </c>
      <c r="L707" s="236">
        <v>0</v>
      </c>
      <c r="M707" s="236">
        <v>0</v>
      </c>
      <c r="N707" s="236">
        <v>0</v>
      </c>
      <c r="O707" s="237">
        <v>0</v>
      </c>
    </row>
    <row r="708" spans="1:15" ht="34.5" customHeight="1" x14ac:dyDescent="0.2">
      <c r="A708" s="264" t="s">
        <v>1248</v>
      </c>
      <c r="B708" s="265"/>
      <c r="C708" s="232" t="s">
        <v>63</v>
      </c>
      <c r="D708" s="232" t="s">
        <v>54</v>
      </c>
      <c r="E708" s="238" t="s">
        <v>1249</v>
      </c>
      <c r="F708" s="239"/>
      <c r="G708" s="234">
        <v>0.03</v>
      </c>
      <c r="H708" s="235">
        <v>0.03</v>
      </c>
      <c r="I708" s="236">
        <v>0</v>
      </c>
      <c r="J708" s="236">
        <v>0</v>
      </c>
      <c r="K708" s="236">
        <v>0</v>
      </c>
      <c r="L708" s="236">
        <v>0</v>
      </c>
      <c r="M708" s="236">
        <v>0</v>
      </c>
      <c r="N708" s="236">
        <v>0</v>
      </c>
      <c r="O708" s="237">
        <v>0</v>
      </c>
    </row>
    <row r="709" spans="1:15" ht="23.25" customHeight="1" x14ac:dyDescent="0.2">
      <c r="A709" s="264" t="s">
        <v>273</v>
      </c>
      <c r="B709" s="265"/>
      <c r="C709" s="232" t="s">
        <v>63</v>
      </c>
      <c r="D709" s="232" t="s">
        <v>54</v>
      </c>
      <c r="E709" s="238" t="s">
        <v>1249</v>
      </c>
      <c r="F709" s="238" t="s">
        <v>94</v>
      </c>
      <c r="G709" s="234">
        <v>0.03</v>
      </c>
      <c r="H709" s="235">
        <v>0.03</v>
      </c>
      <c r="I709" s="236">
        <v>0</v>
      </c>
      <c r="J709" s="236">
        <v>0</v>
      </c>
      <c r="K709" s="236">
        <v>0</v>
      </c>
      <c r="L709" s="236">
        <v>0</v>
      </c>
      <c r="M709" s="236">
        <v>0</v>
      </c>
      <c r="N709" s="236">
        <v>0</v>
      </c>
      <c r="O709" s="237">
        <v>0</v>
      </c>
    </row>
    <row r="710" spans="1:15" ht="23.25" customHeight="1" x14ac:dyDescent="0.2">
      <c r="A710" s="264" t="s">
        <v>187</v>
      </c>
      <c r="B710" s="265"/>
      <c r="C710" s="232" t="s">
        <v>63</v>
      </c>
      <c r="D710" s="232" t="s">
        <v>54</v>
      </c>
      <c r="E710" s="238" t="s">
        <v>1249</v>
      </c>
      <c r="F710" s="238" t="s">
        <v>58</v>
      </c>
      <c r="G710" s="234">
        <v>0.03</v>
      </c>
      <c r="H710" s="235">
        <v>0.03</v>
      </c>
      <c r="I710" s="236">
        <v>0</v>
      </c>
      <c r="J710" s="236">
        <v>0</v>
      </c>
      <c r="K710" s="236">
        <v>0</v>
      </c>
      <c r="L710" s="236">
        <v>0</v>
      </c>
      <c r="M710" s="236">
        <v>0</v>
      </c>
      <c r="N710" s="236">
        <v>0</v>
      </c>
      <c r="O710" s="237">
        <v>0</v>
      </c>
    </row>
    <row r="711" spans="1:15" ht="15" customHeight="1" x14ac:dyDescent="0.2">
      <c r="A711" s="264" t="s">
        <v>274</v>
      </c>
      <c r="B711" s="265"/>
      <c r="C711" s="232" t="s">
        <v>63</v>
      </c>
      <c r="D711" s="232" t="s">
        <v>65</v>
      </c>
      <c r="E711" s="233"/>
      <c r="F711" s="233"/>
      <c r="G711" s="234">
        <v>533422740</v>
      </c>
      <c r="H711" s="235">
        <v>475375740</v>
      </c>
      <c r="I711" s="236">
        <v>58047000</v>
      </c>
      <c r="J711" s="236">
        <v>514338060</v>
      </c>
      <c r="K711" s="236">
        <v>456291060</v>
      </c>
      <c r="L711" s="236">
        <v>58047000</v>
      </c>
      <c r="M711" s="236">
        <v>514338060</v>
      </c>
      <c r="N711" s="236">
        <v>456291060</v>
      </c>
      <c r="O711" s="237">
        <v>58047000</v>
      </c>
    </row>
    <row r="712" spans="1:15" ht="15" customHeight="1" x14ac:dyDescent="0.2">
      <c r="A712" s="264" t="s">
        <v>776</v>
      </c>
      <c r="B712" s="265"/>
      <c r="C712" s="232" t="s">
        <v>63</v>
      </c>
      <c r="D712" s="232" t="s">
        <v>65</v>
      </c>
      <c r="E712" s="232" t="s">
        <v>299</v>
      </c>
      <c r="F712" s="232"/>
      <c r="G712" s="234">
        <v>312102160</v>
      </c>
      <c r="H712" s="235">
        <v>312102160</v>
      </c>
      <c r="I712" s="236">
        <v>0</v>
      </c>
      <c r="J712" s="236">
        <v>293089480</v>
      </c>
      <c r="K712" s="236">
        <v>293089480</v>
      </c>
      <c r="L712" s="236">
        <v>0</v>
      </c>
      <c r="M712" s="236">
        <v>293089480</v>
      </c>
      <c r="N712" s="236">
        <v>293089480</v>
      </c>
      <c r="O712" s="237">
        <v>0</v>
      </c>
    </row>
    <row r="713" spans="1:15" ht="15" customHeight="1" x14ac:dyDescent="0.2">
      <c r="A713" s="264" t="s">
        <v>858</v>
      </c>
      <c r="B713" s="265"/>
      <c r="C713" s="232" t="s">
        <v>63</v>
      </c>
      <c r="D713" s="232" t="s">
        <v>65</v>
      </c>
      <c r="E713" s="238" t="s">
        <v>672</v>
      </c>
      <c r="F713" s="238"/>
      <c r="G713" s="234">
        <v>312102160</v>
      </c>
      <c r="H713" s="235">
        <v>312102160</v>
      </c>
      <c r="I713" s="236">
        <v>0</v>
      </c>
      <c r="J713" s="236">
        <v>293089480</v>
      </c>
      <c r="K713" s="236">
        <v>293089480</v>
      </c>
      <c r="L713" s="236">
        <v>0</v>
      </c>
      <c r="M713" s="236">
        <v>293089480</v>
      </c>
      <c r="N713" s="236">
        <v>293089480</v>
      </c>
      <c r="O713" s="237">
        <v>0</v>
      </c>
    </row>
    <row r="714" spans="1:15" ht="23.25" customHeight="1" x14ac:dyDescent="0.2">
      <c r="A714" s="264" t="s">
        <v>758</v>
      </c>
      <c r="B714" s="265"/>
      <c r="C714" s="232" t="s">
        <v>63</v>
      </c>
      <c r="D714" s="232" t="s">
        <v>65</v>
      </c>
      <c r="E714" s="238" t="s">
        <v>673</v>
      </c>
      <c r="F714" s="239"/>
      <c r="G714" s="234">
        <v>301243480</v>
      </c>
      <c r="H714" s="235">
        <v>301243480</v>
      </c>
      <c r="I714" s="236">
        <v>0</v>
      </c>
      <c r="J714" s="236">
        <v>293089480</v>
      </c>
      <c r="K714" s="236">
        <v>293089480</v>
      </c>
      <c r="L714" s="236">
        <v>0</v>
      </c>
      <c r="M714" s="236">
        <v>293089480</v>
      </c>
      <c r="N714" s="236">
        <v>293089480</v>
      </c>
      <c r="O714" s="237">
        <v>0</v>
      </c>
    </row>
    <row r="715" spans="1:15" ht="34.5" customHeight="1" x14ac:dyDescent="0.2">
      <c r="A715" s="264" t="s">
        <v>859</v>
      </c>
      <c r="B715" s="265"/>
      <c r="C715" s="232" t="s">
        <v>63</v>
      </c>
      <c r="D715" s="232" t="s">
        <v>65</v>
      </c>
      <c r="E715" s="238" t="s">
        <v>674</v>
      </c>
      <c r="F715" s="239"/>
      <c r="G715" s="234">
        <v>301243480</v>
      </c>
      <c r="H715" s="235">
        <v>301243480</v>
      </c>
      <c r="I715" s="236">
        <v>0</v>
      </c>
      <c r="J715" s="236">
        <v>293089480</v>
      </c>
      <c r="K715" s="236">
        <v>293089480</v>
      </c>
      <c r="L715" s="236">
        <v>0</v>
      </c>
      <c r="M715" s="236">
        <v>293089480</v>
      </c>
      <c r="N715" s="236">
        <v>293089480</v>
      </c>
      <c r="O715" s="237">
        <v>0</v>
      </c>
    </row>
    <row r="716" spans="1:15" ht="23.25" customHeight="1" x14ac:dyDescent="0.2">
      <c r="A716" s="264" t="s">
        <v>85</v>
      </c>
      <c r="B716" s="265"/>
      <c r="C716" s="232" t="s">
        <v>63</v>
      </c>
      <c r="D716" s="232" t="s">
        <v>65</v>
      </c>
      <c r="E716" s="238" t="s">
        <v>674</v>
      </c>
      <c r="F716" s="238" t="s">
        <v>84</v>
      </c>
      <c r="G716" s="234">
        <v>301243480</v>
      </c>
      <c r="H716" s="235">
        <v>301243480</v>
      </c>
      <c r="I716" s="236">
        <v>0</v>
      </c>
      <c r="J716" s="236">
        <v>293089480</v>
      </c>
      <c r="K716" s="236">
        <v>293089480</v>
      </c>
      <c r="L716" s="236">
        <v>0</v>
      </c>
      <c r="M716" s="236">
        <v>293089480</v>
      </c>
      <c r="N716" s="236">
        <v>293089480</v>
      </c>
      <c r="O716" s="237">
        <v>0</v>
      </c>
    </row>
    <row r="717" spans="1:15" ht="15" customHeight="1" x14ac:dyDescent="0.2">
      <c r="A717" s="264" t="s">
        <v>49</v>
      </c>
      <c r="B717" s="265"/>
      <c r="C717" s="232" t="s">
        <v>63</v>
      </c>
      <c r="D717" s="232" t="s">
        <v>65</v>
      </c>
      <c r="E717" s="238" t="s">
        <v>674</v>
      </c>
      <c r="F717" s="238" t="s">
        <v>116</v>
      </c>
      <c r="G717" s="234">
        <v>301243480</v>
      </c>
      <c r="H717" s="235">
        <v>301243480</v>
      </c>
      <c r="I717" s="236">
        <v>0</v>
      </c>
      <c r="J717" s="236">
        <v>293089480</v>
      </c>
      <c r="K717" s="236">
        <v>293089480</v>
      </c>
      <c r="L717" s="236">
        <v>0</v>
      </c>
      <c r="M717" s="236">
        <v>293089480</v>
      </c>
      <c r="N717" s="236">
        <v>293089480</v>
      </c>
      <c r="O717" s="237">
        <v>0</v>
      </c>
    </row>
    <row r="718" spans="1:15" ht="34.5" customHeight="1" x14ac:dyDescent="0.2">
      <c r="A718" s="264" t="s">
        <v>1192</v>
      </c>
      <c r="B718" s="265"/>
      <c r="C718" s="232" t="s">
        <v>63</v>
      </c>
      <c r="D718" s="232" t="s">
        <v>65</v>
      </c>
      <c r="E718" s="238" t="s">
        <v>1193</v>
      </c>
      <c r="F718" s="239"/>
      <c r="G718" s="234">
        <v>10858680</v>
      </c>
      <c r="H718" s="235">
        <v>10858680</v>
      </c>
      <c r="I718" s="236">
        <v>0</v>
      </c>
      <c r="J718" s="236">
        <v>0</v>
      </c>
      <c r="K718" s="236">
        <v>0</v>
      </c>
      <c r="L718" s="236">
        <v>0</v>
      </c>
      <c r="M718" s="236">
        <v>0</v>
      </c>
      <c r="N718" s="236">
        <v>0</v>
      </c>
      <c r="O718" s="237">
        <v>0</v>
      </c>
    </row>
    <row r="719" spans="1:15" ht="34.5" customHeight="1" x14ac:dyDescent="0.2">
      <c r="A719" s="264" t="s">
        <v>1194</v>
      </c>
      <c r="B719" s="265"/>
      <c r="C719" s="232" t="s">
        <v>63</v>
      </c>
      <c r="D719" s="232" t="s">
        <v>65</v>
      </c>
      <c r="E719" s="238" t="s">
        <v>1195</v>
      </c>
      <c r="F719" s="239"/>
      <c r="G719" s="234">
        <v>10858680</v>
      </c>
      <c r="H719" s="235">
        <v>10858680</v>
      </c>
      <c r="I719" s="236">
        <v>0</v>
      </c>
      <c r="J719" s="236">
        <v>0</v>
      </c>
      <c r="K719" s="236">
        <v>0</v>
      </c>
      <c r="L719" s="236">
        <v>0</v>
      </c>
      <c r="M719" s="236">
        <v>0</v>
      </c>
      <c r="N719" s="236">
        <v>0</v>
      </c>
      <c r="O719" s="237">
        <v>0</v>
      </c>
    </row>
    <row r="720" spans="1:15" ht="23.25" customHeight="1" x14ac:dyDescent="0.2">
      <c r="A720" s="264" t="s">
        <v>85</v>
      </c>
      <c r="B720" s="265"/>
      <c r="C720" s="232" t="s">
        <v>63</v>
      </c>
      <c r="D720" s="232" t="s">
        <v>65</v>
      </c>
      <c r="E720" s="238" t="s">
        <v>1195</v>
      </c>
      <c r="F720" s="238" t="s">
        <v>84</v>
      </c>
      <c r="G720" s="234">
        <v>10858680</v>
      </c>
      <c r="H720" s="235">
        <v>10858680</v>
      </c>
      <c r="I720" s="236">
        <v>0</v>
      </c>
      <c r="J720" s="236">
        <v>0</v>
      </c>
      <c r="K720" s="236">
        <v>0</v>
      </c>
      <c r="L720" s="236">
        <v>0</v>
      </c>
      <c r="M720" s="236">
        <v>0</v>
      </c>
      <c r="N720" s="236">
        <v>0</v>
      </c>
      <c r="O720" s="237">
        <v>0</v>
      </c>
    </row>
    <row r="721" spans="1:15" ht="15" customHeight="1" x14ac:dyDescent="0.2">
      <c r="A721" s="264" t="s">
        <v>49</v>
      </c>
      <c r="B721" s="265"/>
      <c r="C721" s="232" t="s">
        <v>63</v>
      </c>
      <c r="D721" s="232" t="s">
        <v>65</v>
      </c>
      <c r="E721" s="238" t="s">
        <v>1195</v>
      </c>
      <c r="F721" s="238" t="s">
        <v>116</v>
      </c>
      <c r="G721" s="234">
        <v>10858680</v>
      </c>
      <c r="H721" s="235">
        <v>10858680</v>
      </c>
      <c r="I721" s="236">
        <v>0</v>
      </c>
      <c r="J721" s="236">
        <v>0</v>
      </c>
      <c r="K721" s="236">
        <v>0</v>
      </c>
      <c r="L721" s="236">
        <v>0</v>
      </c>
      <c r="M721" s="236">
        <v>0</v>
      </c>
      <c r="N721" s="236">
        <v>0</v>
      </c>
      <c r="O721" s="237">
        <v>0</v>
      </c>
    </row>
    <row r="722" spans="1:15" ht="15" customHeight="1" x14ac:dyDescent="0.2">
      <c r="A722" s="264" t="s">
        <v>300</v>
      </c>
      <c r="B722" s="265"/>
      <c r="C722" s="232" t="s">
        <v>63</v>
      </c>
      <c r="D722" s="232" t="s">
        <v>65</v>
      </c>
      <c r="E722" s="232" t="s">
        <v>301</v>
      </c>
      <c r="F722" s="232"/>
      <c r="G722" s="234">
        <v>221320580</v>
      </c>
      <c r="H722" s="235">
        <v>163273580</v>
      </c>
      <c r="I722" s="236">
        <v>58047000</v>
      </c>
      <c r="J722" s="236">
        <v>221248580</v>
      </c>
      <c r="K722" s="236">
        <v>163201580</v>
      </c>
      <c r="L722" s="236">
        <v>58047000</v>
      </c>
      <c r="M722" s="236">
        <v>221248580</v>
      </c>
      <c r="N722" s="236">
        <v>163201580</v>
      </c>
      <c r="O722" s="237">
        <v>58047000</v>
      </c>
    </row>
    <row r="723" spans="1:15" ht="15" customHeight="1" x14ac:dyDescent="0.2">
      <c r="A723" s="264" t="s">
        <v>258</v>
      </c>
      <c r="B723" s="265"/>
      <c r="C723" s="232" t="s">
        <v>63</v>
      </c>
      <c r="D723" s="232" t="s">
        <v>65</v>
      </c>
      <c r="E723" s="238" t="s">
        <v>341</v>
      </c>
      <c r="F723" s="238"/>
      <c r="G723" s="234">
        <v>58047000</v>
      </c>
      <c r="H723" s="235">
        <v>0</v>
      </c>
      <c r="I723" s="236">
        <v>58047000</v>
      </c>
      <c r="J723" s="236">
        <v>58047000</v>
      </c>
      <c r="K723" s="236">
        <v>0</v>
      </c>
      <c r="L723" s="236">
        <v>58047000</v>
      </c>
      <c r="M723" s="236">
        <v>58047000</v>
      </c>
      <c r="N723" s="236">
        <v>0</v>
      </c>
      <c r="O723" s="237">
        <v>58047000</v>
      </c>
    </row>
    <row r="724" spans="1:15" ht="23.25" customHeight="1" x14ac:dyDescent="0.2">
      <c r="A724" s="264" t="s">
        <v>479</v>
      </c>
      <c r="B724" s="265"/>
      <c r="C724" s="232" t="s">
        <v>63</v>
      </c>
      <c r="D724" s="232" t="s">
        <v>65</v>
      </c>
      <c r="E724" s="238" t="s">
        <v>742</v>
      </c>
      <c r="F724" s="239"/>
      <c r="G724" s="234">
        <v>58047000</v>
      </c>
      <c r="H724" s="235">
        <v>0</v>
      </c>
      <c r="I724" s="236">
        <v>58047000</v>
      </c>
      <c r="J724" s="236">
        <v>58047000</v>
      </c>
      <c r="K724" s="236">
        <v>0</v>
      </c>
      <c r="L724" s="236">
        <v>58047000</v>
      </c>
      <c r="M724" s="236">
        <v>58047000</v>
      </c>
      <c r="N724" s="236">
        <v>0</v>
      </c>
      <c r="O724" s="237">
        <v>58047000</v>
      </c>
    </row>
    <row r="725" spans="1:15" ht="135.75" customHeight="1" x14ac:dyDescent="0.2">
      <c r="A725" s="264" t="s">
        <v>848</v>
      </c>
      <c r="B725" s="265"/>
      <c r="C725" s="232" t="s">
        <v>63</v>
      </c>
      <c r="D725" s="232" t="s">
        <v>65</v>
      </c>
      <c r="E725" s="238" t="s">
        <v>849</v>
      </c>
      <c r="F725" s="239"/>
      <c r="G725" s="234">
        <v>58047000</v>
      </c>
      <c r="H725" s="235">
        <v>0</v>
      </c>
      <c r="I725" s="236">
        <v>58047000</v>
      </c>
      <c r="J725" s="236">
        <v>58047000</v>
      </c>
      <c r="K725" s="236">
        <v>0</v>
      </c>
      <c r="L725" s="236">
        <v>58047000</v>
      </c>
      <c r="M725" s="236">
        <v>58047000</v>
      </c>
      <c r="N725" s="236">
        <v>0</v>
      </c>
      <c r="O725" s="237">
        <v>58047000</v>
      </c>
    </row>
    <row r="726" spans="1:15" ht="23.25" customHeight="1" x14ac:dyDescent="0.2">
      <c r="A726" s="264" t="s">
        <v>85</v>
      </c>
      <c r="B726" s="265"/>
      <c r="C726" s="232" t="s">
        <v>63</v>
      </c>
      <c r="D726" s="232" t="s">
        <v>65</v>
      </c>
      <c r="E726" s="238" t="s">
        <v>849</v>
      </c>
      <c r="F726" s="238" t="s">
        <v>84</v>
      </c>
      <c r="G726" s="234">
        <v>58047000</v>
      </c>
      <c r="H726" s="235">
        <v>0</v>
      </c>
      <c r="I726" s="236">
        <v>58047000</v>
      </c>
      <c r="J726" s="236">
        <v>58047000</v>
      </c>
      <c r="K726" s="236">
        <v>0</v>
      </c>
      <c r="L726" s="236">
        <v>58047000</v>
      </c>
      <c r="M726" s="236">
        <v>58047000</v>
      </c>
      <c r="N726" s="236">
        <v>0</v>
      </c>
      <c r="O726" s="237">
        <v>58047000</v>
      </c>
    </row>
    <row r="727" spans="1:15" ht="15" customHeight="1" x14ac:dyDescent="0.2">
      <c r="A727" s="264" t="s">
        <v>49</v>
      </c>
      <c r="B727" s="265"/>
      <c r="C727" s="232" t="s">
        <v>63</v>
      </c>
      <c r="D727" s="232" t="s">
        <v>65</v>
      </c>
      <c r="E727" s="238" t="s">
        <v>849</v>
      </c>
      <c r="F727" s="238" t="s">
        <v>116</v>
      </c>
      <c r="G727" s="234">
        <v>527000</v>
      </c>
      <c r="H727" s="235">
        <v>0</v>
      </c>
      <c r="I727" s="236">
        <v>527000</v>
      </c>
      <c r="J727" s="236">
        <v>527000</v>
      </c>
      <c r="K727" s="236">
        <v>0</v>
      </c>
      <c r="L727" s="236">
        <v>527000</v>
      </c>
      <c r="M727" s="236">
        <v>527000</v>
      </c>
      <c r="N727" s="236">
        <v>0</v>
      </c>
      <c r="O727" s="237">
        <v>527000</v>
      </c>
    </row>
    <row r="728" spans="1:15" ht="15" customHeight="1" x14ac:dyDescent="0.2">
      <c r="A728" s="264" t="s">
        <v>228</v>
      </c>
      <c r="B728" s="265"/>
      <c r="C728" s="232" t="s">
        <v>63</v>
      </c>
      <c r="D728" s="232" t="s">
        <v>65</v>
      </c>
      <c r="E728" s="238" t="s">
        <v>849</v>
      </c>
      <c r="F728" s="238" t="s">
        <v>229</v>
      </c>
      <c r="G728" s="234">
        <v>57520000</v>
      </c>
      <c r="H728" s="235">
        <v>0</v>
      </c>
      <c r="I728" s="236">
        <v>57520000</v>
      </c>
      <c r="J728" s="236">
        <v>57520000</v>
      </c>
      <c r="K728" s="236">
        <v>0</v>
      </c>
      <c r="L728" s="236">
        <v>57520000</v>
      </c>
      <c r="M728" s="236">
        <v>57520000</v>
      </c>
      <c r="N728" s="236">
        <v>0</v>
      </c>
      <c r="O728" s="237">
        <v>57520000</v>
      </c>
    </row>
    <row r="729" spans="1:15" ht="23.25" customHeight="1" x14ac:dyDescent="0.2">
      <c r="A729" s="264" t="s">
        <v>259</v>
      </c>
      <c r="B729" s="265"/>
      <c r="C729" s="232" t="s">
        <v>63</v>
      </c>
      <c r="D729" s="232" t="s">
        <v>65</v>
      </c>
      <c r="E729" s="238" t="s">
        <v>302</v>
      </c>
      <c r="F729" s="238"/>
      <c r="G729" s="234">
        <v>163273580</v>
      </c>
      <c r="H729" s="235">
        <v>163273580</v>
      </c>
      <c r="I729" s="236">
        <v>0</v>
      </c>
      <c r="J729" s="236">
        <v>163201580</v>
      </c>
      <c r="K729" s="236">
        <v>163201580</v>
      </c>
      <c r="L729" s="236">
        <v>0</v>
      </c>
      <c r="M729" s="236">
        <v>163201580</v>
      </c>
      <c r="N729" s="236">
        <v>163201580</v>
      </c>
      <c r="O729" s="237">
        <v>0</v>
      </c>
    </row>
    <row r="730" spans="1:15" ht="23.25" customHeight="1" x14ac:dyDescent="0.2">
      <c r="A730" s="264" t="s">
        <v>860</v>
      </c>
      <c r="B730" s="265"/>
      <c r="C730" s="232" t="s">
        <v>63</v>
      </c>
      <c r="D730" s="232" t="s">
        <v>65</v>
      </c>
      <c r="E730" s="238" t="s">
        <v>861</v>
      </c>
      <c r="F730" s="239"/>
      <c r="G730" s="234">
        <v>67278750</v>
      </c>
      <c r="H730" s="235">
        <v>67278750</v>
      </c>
      <c r="I730" s="236">
        <v>0</v>
      </c>
      <c r="J730" s="236">
        <v>67206750</v>
      </c>
      <c r="K730" s="236">
        <v>67206750</v>
      </c>
      <c r="L730" s="236">
        <v>0</v>
      </c>
      <c r="M730" s="236">
        <v>67206750</v>
      </c>
      <c r="N730" s="236">
        <v>67206750</v>
      </c>
      <c r="O730" s="237">
        <v>0</v>
      </c>
    </row>
    <row r="731" spans="1:15" ht="34.5" customHeight="1" x14ac:dyDescent="0.2">
      <c r="A731" s="264" t="s">
        <v>481</v>
      </c>
      <c r="B731" s="265"/>
      <c r="C731" s="232" t="s">
        <v>63</v>
      </c>
      <c r="D731" s="232" t="s">
        <v>65</v>
      </c>
      <c r="E731" s="238" t="s">
        <v>862</v>
      </c>
      <c r="F731" s="239"/>
      <c r="G731" s="234">
        <v>67278750</v>
      </c>
      <c r="H731" s="235">
        <v>67278750</v>
      </c>
      <c r="I731" s="236">
        <v>0</v>
      </c>
      <c r="J731" s="236">
        <v>67206750</v>
      </c>
      <c r="K731" s="236">
        <v>67206750</v>
      </c>
      <c r="L731" s="236">
        <v>0</v>
      </c>
      <c r="M731" s="236">
        <v>67206750</v>
      </c>
      <c r="N731" s="236">
        <v>67206750</v>
      </c>
      <c r="O731" s="237">
        <v>0</v>
      </c>
    </row>
    <row r="732" spans="1:15" ht="23.25" customHeight="1" x14ac:dyDescent="0.2">
      <c r="A732" s="264" t="s">
        <v>85</v>
      </c>
      <c r="B732" s="265"/>
      <c r="C732" s="232" t="s">
        <v>63</v>
      </c>
      <c r="D732" s="232" t="s">
        <v>65</v>
      </c>
      <c r="E732" s="238" t="s">
        <v>862</v>
      </c>
      <c r="F732" s="238" t="s">
        <v>84</v>
      </c>
      <c r="G732" s="234">
        <v>67278750</v>
      </c>
      <c r="H732" s="235">
        <v>67278750</v>
      </c>
      <c r="I732" s="236">
        <v>0</v>
      </c>
      <c r="J732" s="236">
        <v>67206750</v>
      </c>
      <c r="K732" s="236">
        <v>67206750</v>
      </c>
      <c r="L732" s="236">
        <v>0</v>
      </c>
      <c r="M732" s="236">
        <v>67206750</v>
      </c>
      <c r="N732" s="236">
        <v>67206750</v>
      </c>
      <c r="O732" s="237">
        <v>0</v>
      </c>
    </row>
    <row r="733" spans="1:15" ht="15" customHeight="1" x14ac:dyDescent="0.2">
      <c r="A733" s="264" t="s">
        <v>49</v>
      </c>
      <c r="B733" s="265"/>
      <c r="C733" s="232" t="s">
        <v>63</v>
      </c>
      <c r="D733" s="232" t="s">
        <v>65</v>
      </c>
      <c r="E733" s="238" t="s">
        <v>862</v>
      </c>
      <c r="F733" s="238" t="s">
        <v>116</v>
      </c>
      <c r="G733" s="234">
        <v>67278750</v>
      </c>
      <c r="H733" s="235">
        <v>67278750</v>
      </c>
      <c r="I733" s="236">
        <v>0</v>
      </c>
      <c r="J733" s="236">
        <v>67206750</v>
      </c>
      <c r="K733" s="236">
        <v>67206750</v>
      </c>
      <c r="L733" s="236">
        <v>0</v>
      </c>
      <c r="M733" s="236">
        <v>67206750</v>
      </c>
      <c r="N733" s="236">
        <v>67206750</v>
      </c>
      <c r="O733" s="237">
        <v>0</v>
      </c>
    </row>
    <row r="734" spans="1:15" ht="34.5" customHeight="1" x14ac:dyDescent="0.2">
      <c r="A734" s="264" t="s">
        <v>658</v>
      </c>
      <c r="B734" s="265"/>
      <c r="C734" s="232" t="s">
        <v>63</v>
      </c>
      <c r="D734" s="232" t="s">
        <v>65</v>
      </c>
      <c r="E734" s="238" t="s">
        <v>863</v>
      </c>
      <c r="F734" s="239"/>
      <c r="G734" s="234">
        <v>95994830</v>
      </c>
      <c r="H734" s="235">
        <v>95994830</v>
      </c>
      <c r="I734" s="236">
        <v>0</v>
      </c>
      <c r="J734" s="236">
        <v>95994830</v>
      </c>
      <c r="K734" s="236">
        <v>95994830</v>
      </c>
      <c r="L734" s="236">
        <v>0</v>
      </c>
      <c r="M734" s="236">
        <v>95994830</v>
      </c>
      <c r="N734" s="236">
        <v>95994830</v>
      </c>
      <c r="O734" s="237">
        <v>0</v>
      </c>
    </row>
    <row r="735" spans="1:15" ht="34.5" customHeight="1" x14ac:dyDescent="0.2">
      <c r="A735" s="264" t="s">
        <v>546</v>
      </c>
      <c r="B735" s="265"/>
      <c r="C735" s="232" t="s">
        <v>63</v>
      </c>
      <c r="D735" s="232" t="s">
        <v>65</v>
      </c>
      <c r="E735" s="238" t="s">
        <v>864</v>
      </c>
      <c r="F735" s="239"/>
      <c r="G735" s="234">
        <v>95994830</v>
      </c>
      <c r="H735" s="235">
        <v>95994830</v>
      </c>
      <c r="I735" s="236">
        <v>0</v>
      </c>
      <c r="J735" s="236">
        <v>95994830</v>
      </c>
      <c r="K735" s="236">
        <v>95994830</v>
      </c>
      <c r="L735" s="236">
        <v>0</v>
      </c>
      <c r="M735" s="236">
        <v>95994830</v>
      </c>
      <c r="N735" s="236">
        <v>95994830</v>
      </c>
      <c r="O735" s="237">
        <v>0</v>
      </c>
    </row>
    <row r="736" spans="1:15" ht="23.25" customHeight="1" x14ac:dyDescent="0.2">
      <c r="A736" s="264" t="s">
        <v>85</v>
      </c>
      <c r="B736" s="265"/>
      <c r="C736" s="232" t="s">
        <v>63</v>
      </c>
      <c r="D736" s="232" t="s">
        <v>65</v>
      </c>
      <c r="E736" s="238" t="s">
        <v>864</v>
      </c>
      <c r="F736" s="238" t="s">
        <v>84</v>
      </c>
      <c r="G736" s="234">
        <v>95247830</v>
      </c>
      <c r="H736" s="235">
        <v>95247830</v>
      </c>
      <c r="I736" s="236">
        <v>0</v>
      </c>
      <c r="J736" s="236">
        <v>95247830</v>
      </c>
      <c r="K736" s="236">
        <v>95247830</v>
      </c>
      <c r="L736" s="236">
        <v>0</v>
      </c>
      <c r="M736" s="236">
        <v>95247830</v>
      </c>
      <c r="N736" s="236">
        <v>95247830</v>
      </c>
      <c r="O736" s="237">
        <v>0</v>
      </c>
    </row>
    <row r="737" spans="1:15" ht="15" customHeight="1" x14ac:dyDescent="0.2">
      <c r="A737" s="264" t="s">
        <v>49</v>
      </c>
      <c r="B737" s="265"/>
      <c r="C737" s="232" t="s">
        <v>63</v>
      </c>
      <c r="D737" s="232" t="s">
        <v>65</v>
      </c>
      <c r="E737" s="238" t="s">
        <v>864</v>
      </c>
      <c r="F737" s="238" t="s">
        <v>116</v>
      </c>
      <c r="G737" s="234">
        <v>76171310</v>
      </c>
      <c r="H737" s="235">
        <v>76171310</v>
      </c>
      <c r="I737" s="236">
        <v>0</v>
      </c>
      <c r="J737" s="236">
        <v>76171310</v>
      </c>
      <c r="K737" s="236">
        <v>76171310</v>
      </c>
      <c r="L737" s="236">
        <v>0</v>
      </c>
      <c r="M737" s="236">
        <v>76171310</v>
      </c>
      <c r="N737" s="236">
        <v>76171310</v>
      </c>
      <c r="O737" s="237">
        <v>0</v>
      </c>
    </row>
    <row r="738" spans="1:15" ht="15" customHeight="1" x14ac:dyDescent="0.2">
      <c r="A738" s="264" t="s">
        <v>228</v>
      </c>
      <c r="B738" s="265"/>
      <c r="C738" s="232" t="s">
        <v>63</v>
      </c>
      <c r="D738" s="232" t="s">
        <v>65</v>
      </c>
      <c r="E738" s="238" t="s">
        <v>864</v>
      </c>
      <c r="F738" s="238" t="s">
        <v>229</v>
      </c>
      <c r="G738" s="234">
        <v>18329520</v>
      </c>
      <c r="H738" s="235">
        <v>18329520</v>
      </c>
      <c r="I738" s="236">
        <v>0</v>
      </c>
      <c r="J738" s="236">
        <v>18329520</v>
      </c>
      <c r="K738" s="236">
        <v>18329520</v>
      </c>
      <c r="L738" s="236">
        <v>0</v>
      </c>
      <c r="M738" s="236">
        <v>18329520</v>
      </c>
      <c r="N738" s="236">
        <v>18329520</v>
      </c>
      <c r="O738" s="237">
        <v>0</v>
      </c>
    </row>
    <row r="739" spans="1:15" ht="45.75" customHeight="1" x14ac:dyDescent="0.2">
      <c r="A739" s="264" t="s">
        <v>644</v>
      </c>
      <c r="B739" s="265"/>
      <c r="C739" s="232" t="s">
        <v>63</v>
      </c>
      <c r="D739" s="232" t="s">
        <v>65</v>
      </c>
      <c r="E739" s="238" t="s">
        <v>864</v>
      </c>
      <c r="F739" s="238" t="s">
        <v>121</v>
      </c>
      <c r="G739" s="234">
        <v>747000</v>
      </c>
      <c r="H739" s="235">
        <v>747000</v>
      </c>
      <c r="I739" s="236">
        <v>0</v>
      </c>
      <c r="J739" s="236">
        <v>747000</v>
      </c>
      <c r="K739" s="236">
        <v>747000</v>
      </c>
      <c r="L739" s="236">
        <v>0</v>
      </c>
      <c r="M739" s="236">
        <v>747000</v>
      </c>
      <c r="N739" s="236">
        <v>747000</v>
      </c>
      <c r="O739" s="237">
        <v>0</v>
      </c>
    </row>
    <row r="740" spans="1:15" ht="15" customHeight="1" x14ac:dyDescent="0.2">
      <c r="A740" s="264" t="s">
        <v>200</v>
      </c>
      <c r="B740" s="265"/>
      <c r="C740" s="232" t="s">
        <v>63</v>
      </c>
      <c r="D740" s="232" t="s">
        <v>65</v>
      </c>
      <c r="E740" s="238" t="s">
        <v>864</v>
      </c>
      <c r="F740" s="238" t="s">
        <v>201</v>
      </c>
      <c r="G740" s="234">
        <v>747000</v>
      </c>
      <c r="H740" s="235">
        <v>747000</v>
      </c>
      <c r="I740" s="236">
        <v>0</v>
      </c>
      <c r="J740" s="236">
        <v>747000</v>
      </c>
      <c r="K740" s="236">
        <v>747000</v>
      </c>
      <c r="L740" s="236">
        <v>0</v>
      </c>
      <c r="M740" s="236">
        <v>747000</v>
      </c>
      <c r="N740" s="236">
        <v>747000</v>
      </c>
      <c r="O740" s="237">
        <v>0</v>
      </c>
    </row>
    <row r="741" spans="1:15" ht="34.5" customHeight="1" x14ac:dyDescent="0.2">
      <c r="A741" s="264" t="s">
        <v>271</v>
      </c>
      <c r="B741" s="265"/>
      <c r="C741" s="232" t="s">
        <v>63</v>
      </c>
      <c r="D741" s="232" t="s">
        <v>65</v>
      </c>
      <c r="E741" s="238" t="s">
        <v>864</v>
      </c>
      <c r="F741" s="238" t="s">
        <v>106</v>
      </c>
      <c r="G741" s="234">
        <v>747000</v>
      </c>
      <c r="H741" s="235">
        <v>747000</v>
      </c>
      <c r="I741" s="236">
        <v>0</v>
      </c>
      <c r="J741" s="236">
        <v>747000</v>
      </c>
      <c r="K741" s="236">
        <v>747000</v>
      </c>
      <c r="L741" s="236">
        <v>0</v>
      </c>
      <c r="M741" s="236">
        <v>747000</v>
      </c>
      <c r="N741" s="236">
        <v>747000</v>
      </c>
      <c r="O741" s="237">
        <v>0</v>
      </c>
    </row>
    <row r="742" spans="1:15" ht="15" customHeight="1" x14ac:dyDescent="0.2">
      <c r="A742" s="264" t="s">
        <v>482</v>
      </c>
      <c r="B742" s="265"/>
      <c r="C742" s="232" t="s">
        <v>63</v>
      </c>
      <c r="D742" s="232" t="s">
        <v>63</v>
      </c>
      <c r="E742" s="233"/>
      <c r="F742" s="233"/>
      <c r="G742" s="234">
        <v>80450080</v>
      </c>
      <c r="H742" s="235">
        <v>80450080</v>
      </c>
      <c r="I742" s="236">
        <v>0</v>
      </c>
      <c r="J742" s="236">
        <v>74182680</v>
      </c>
      <c r="K742" s="236">
        <v>74182680</v>
      </c>
      <c r="L742" s="236">
        <v>0</v>
      </c>
      <c r="M742" s="236">
        <v>74182680</v>
      </c>
      <c r="N742" s="236">
        <v>74182680</v>
      </c>
      <c r="O742" s="237">
        <v>0</v>
      </c>
    </row>
    <row r="743" spans="1:15" ht="34.5" customHeight="1" x14ac:dyDescent="0.2">
      <c r="A743" s="264" t="s">
        <v>364</v>
      </c>
      <c r="B743" s="265"/>
      <c r="C743" s="232" t="s">
        <v>63</v>
      </c>
      <c r="D743" s="232" t="s">
        <v>63</v>
      </c>
      <c r="E743" s="232" t="s">
        <v>365</v>
      </c>
      <c r="F743" s="232"/>
      <c r="G743" s="234">
        <v>80450080</v>
      </c>
      <c r="H743" s="235">
        <v>80450080</v>
      </c>
      <c r="I743" s="236">
        <v>0</v>
      </c>
      <c r="J743" s="236">
        <v>74182680</v>
      </c>
      <c r="K743" s="236">
        <v>74182680</v>
      </c>
      <c r="L743" s="236">
        <v>0</v>
      </c>
      <c r="M743" s="236">
        <v>74182680</v>
      </c>
      <c r="N743" s="236">
        <v>74182680</v>
      </c>
      <c r="O743" s="237">
        <v>0</v>
      </c>
    </row>
    <row r="744" spans="1:15" ht="15" customHeight="1" x14ac:dyDescent="0.2">
      <c r="A744" s="264" t="s">
        <v>374</v>
      </c>
      <c r="B744" s="265"/>
      <c r="C744" s="232" t="s">
        <v>63</v>
      </c>
      <c r="D744" s="232" t="s">
        <v>63</v>
      </c>
      <c r="E744" s="238" t="s">
        <v>375</v>
      </c>
      <c r="F744" s="238"/>
      <c r="G744" s="234">
        <v>7000000</v>
      </c>
      <c r="H744" s="235">
        <v>7000000</v>
      </c>
      <c r="I744" s="236">
        <v>0</v>
      </c>
      <c r="J744" s="236">
        <v>2500000</v>
      </c>
      <c r="K744" s="236">
        <v>2500000</v>
      </c>
      <c r="L744" s="236">
        <v>0</v>
      </c>
      <c r="M744" s="236">
        <v>2500000</v>
      </c>
      <c r="N744" s="236">
        <v>2500000</v>
      </c>
      <c r="O744" s="237">
        <v>0</v>
      </c>
    </row>
    <row r="745" spans="1:15" ht="23.25" customHeight="1" x14ac:dyDescent="0.2">
      <c r="A745" s="264" t="s">
        <v>865</v>
      </c>
      <c r="B745" s="265"/>
      <c r="C745" s="232" t="s">
        <v>63</v>
      </c>
      <c r="D745" s="232" t="s">
        <v>63</v>
      </c>
      <c r="E745" s="238" t="s">
        <v>376</v>
      </c>
      <c r="F745" s="239"/>
      <c r="G745" s="234">
        <v>2500000</v>
      </c>
      <c r="H745" s="235">
        <v>2500000</v>
      </c>
      <c r="I745" s="236">
        <v>0</v>
      </c>
      <c r="J745" s="236">
        <v>2500000</v>
      </c>
      <c r="K745" s="236">
        <v>2500000</v>
      </c>
      <c r="L745" s="236">
        <v>0</v>
      </c>
      <c r="M745" s="236">
        <v>2500000</v>
      </c>
      <c r="N745" s="236">
        <v>2500000</v>
      </c>
      <c r="O745" s="237">
        <v>0</v>
      </c>
    </row>
    <row r="746" spans="1:15" ht="23.25" customHeight="1" x14ac:dyDescent="0.2">
      <c r="A746" s="264" t="s">
        <v>1196</v>
      </c>
      <c r="B746" s="265"/>
      <c r="C746" s="232" t="s">
        <v>63</v>
      </c>
      <c r="D746" s="232" t="s">
        <v>63</v>
      </c>
      <c r="E746" s="238" t="s">
        <v>377</v>
      </c>
      <c r="F746" s="239"/>
      <c r="G746" s="234">
        <v>2500000</v>
      </c>
      <c r="H746" s="235">
        <v>2500000</v>
      </c>
      <c r="I746" s="236">
        <v>0</v>
      </c>
      <c r="J746" s="236">
        <v>2500000</v>
      </c>
      <c r="K746" s="236">
        <v>2500000</v>
      </c>
      <c r="L746" s="236">
        <v>0</v>
      </c>
      <c r="M746" s="236">
        <v>2500000</v>
      </c>
      <c r="N746" s="236">
        <v>2500000</v>
      </c>
      <c r="O746" s="237">
        <v>0</v>
      </c>
    </row>
    <row r="747" spans="1:15" ht="23.25" customHeight="1" x14ac:dyDescent="0.2">
      <c r="A747" s="264" t="s">
        <v>85</v>
      </c>
      <c r="B747" s="265"/>
      <c r="C747" s="232" t="s">
        <v>63</v>
      </c>
      <c r="D747" s="232" t="s">
        <v>63</v>
      </c>
      <c r="E747" s="238" t="s">
        <v>377</v>
      </c>
      <c r="F747" s="238" t="s">
        <v>84</v>
      </c>
      <c r="G747" s="234">
        <v>2500000</v>
      </c>
      <c r="H747" s="235">
        <v>2500000</v>
      </c>
      <c r="I747" s="236">
        <v>0</v>
      </c>
      <c r="J747" s="236">
        <v>2500000</v>
      </c>
      <c r="K747" s="236">
        <v>2500000</v>
      </c>
      <c r="L747" s="236">
        <v>0</v>
      </c>
      <c r="M747" s="236">
        <v>2500000</v>
      </c>
      <c r="N747" s="236">
        <v>2500000</v>
      </c>
      <c r="O747" s="237">
        <v>0</v>
      </c>
    </row>
    <row r="748" spans="1:15" ht="15" customHeight="1" x14ac:dyDescent="0.2">
      <c r="A748" s="264" t="s">
        <v>49</v>
      </c>
      <c r="B748" s="265"/>
      <c r="C748" s="232" t="s">
        <v>63</v>
      </c>
      <c r="D748" s="232" t="s">
        <v>63</v>
      </c>
      <c r="E748" s="238" t="s">
        <v>377</v>
      </c>
      <c r="F748" s="238" t="s">
        <v>116</v>
      </c>
      <c r="G748" s="234">
        <v>2500000</v>
      </c>
      <c r="H748" s="235">
        <v>2500000</v>
      </c>
      <c r="I748" s="236">
        <v>0</v>
      </c>
      <c r="J748" s="236">
        <v>2500000</v>
      </c>
      <c r="K748" s="236">
        <v>2500000</v>
      </c>
      <c r="L748" s="236">
        <v>0</v>
      </c>
      <c r="M748" s="236">
        <v>2500000</v>
      </c>
      <c r="N748" s="236">
        <v>2500000</v>
      </c>
      <c r="O748" s="237">
        <v>0</v>
      </c>
    </row>
    <row r="749" spans="1:15" ht="68.25" customHeight="1" x14ac:dyDescent="0.2">
      <c r="A749" s="264" t="s">
        <v>1006</v>
      </c>
      <c r="B749" s="265"/>
      <c r="C749" s="232" t="s">
        <v>63</v>
      </c>
      <c r="D749" s="232" t="s">
        <v>63</v>
      </c>
      <c r="E749" s="238" t="s">
        <v>1007</v>
      </c>
      <c r="F749" s="239"/>
      <c r="G749" s="234">
        <v>4500000</v>
      </c>
      <c r="H749" s="235">
        <v>4500000</v>
      </c>
      <c r="I749" s="236">
        <v>0</v>
      </c>
      <c r="J749" s="236">
        <v>0</v>
      </c>
      <c r="K749" s="236">
        <v>0</v>
      </c>
      <c r="L749" s="236">
        <v>0</v>
      </c>
      <c r="M749" s="236">
        <v>0</v>
      </c>
      <c r="N749" s="236">
        <v>0</v>
      </c>
      <c r="O749" s="237">
        <v>0</v>
      </c>
    </row>
    <row r="750" spans="1:15" ht="34.5" customHeight="1" x14ac:dyDescent="0.2">
      <c r="A750" s="264" t="s">
        <v>1197</v>
      </c>
      <c r="B750" s="265"/>
      <c r="C750" s="232" t="s">
        <v>63</v>
      </c>
      <c r="D750" s="232" t="s">
        <v>63</v>
      </c>
      <c r="E750" s="238" t="s">
        <v>1008</v>
      </c>
      <c r="F750" s="239"/>
      <c r="G750" s="234">
        <v>4500000</v>
      </c>
      <c r="H750" s="235">
        <v>4500000</v>
      </c>
      <c r="I750" s="236">
        <v>0</v>
      </c>
      <c r="J750" s="236">
        <v>0</v>
      </c>
      <c r="K750" s="236">
        <v>0</v>
      </c>
      <c r="L750" s="236">
        <v>0</v>
      </c>
      <c r="M750" s="236">
        <v>0</v>
      </c>
      <c r="N750" s="236">
        <v>0</v>
      </c>
      <c r="O750" s="237">
        <v>0</v>
      </c>
    </row>
    <row r="751" spans="1:15" ht="15" customHeight="1" x14ac:dyDescent="0.2">
      <c r="A751" s="264" t="s">
        <v>200</v>
      </c>
      <c r="B751" s="265"/>
      <c r="C751" s="232" t="s">
        <v>63</v>
      </c>
      <c r="D751" s="232" t="s">
        <v>63</v>
      </c>
      <c r="E751" s="238" t="s">
        <v>1008</v>
      </c>
      <c r="F751" s="238" t="s">
        <v>201</v>
      </c>
      <c r="G751" s="234">
        <v>4500000</v>
      </c>
      <c r="H751" s="235">
        <v>4500000</v>
      </c>
      <c r="I751" s="236">
        <v>0</v>
      </c>
      <c r="J751" s="236">
        <v>0</v>
      </c>
      <c r="K751" s="236">
        <v>0</v>
      </c>
      <c r="L751" s="236">
        <v>0</v>
      </c>
      <c r="M751" s="236">
        <v>0</v>
      </c>
      <c r="N751" s="236">
        <v>0</v>
      </c>
      <c r="O751" s="237">
        <v>0</v>
      </c>
    </row>
    <row r="752" spans="1:15" ht="34.5" customHeight="1" x14ac:dyDescent="0.2">
      <c r="A752" s="264" t="s">
        <v>271</v>
      </c>
      <c r="B752" s="265"/>
      <c r="C752" s="232" t="s">
        <v>63</v>
      </c>
      <c r="D752" s="232" t="s">
        <v>63</v>
      </c>
      <c r="E752" s="238" t="s">
        <v>1008</v>
      </c>
      <c r="F752" s="238" t="s">
        <v>106</v>
      </c>
      <c r="G752" s="234">
        <v>4500000</v>
      </c>
      <c r="H752" s="235">
        <v>4500000</v>
      </c>
      <c r="I752" s="236">
        <v>0</v>
      </c>
      <c r="J752" s="236">
        <v>0</v>
      </c>
      <c r="K752" s="236">
        <v>0</v>
      </c>
      <c r="L752" s="236">
        <v>0</v>
      </c>
      <c r="M752" s="236">
        <v>0</v>
      </c>
      <c r="N752" s="236">
        <v>0</v>
      </c>
      <c r="O752" s="237">
        <v>0</v>
      </c>
    </row>
    <row r="753" spans="1:15" ht="15" customHeight="1" x14ac:dyDescent="0.2">
      <c r="A753" s="264" t="s">
        <v>260</v>
      </c>
      <c r="B753" s="265"/>
      <c r="C753" s="232" t="s">
        <v>63</v>
      </c>
      <c r="D753" s="232" t="s">
        <v>63</v>
      </c>
      <c r="E753" s="238" t="s">
        <v>795</v>
      </c>
      <c r="F753" s="238"/>
      <c r="G753" s="234">
        <v>73450080</v>
      </c>
      <c r="H753" s="235">
        <v>73450080</v>
      </c>
      <c r="I753" s="236">
        <v>0</v>
      </c>
      <c r="J753" s="236">
        <v>71682680</v>
      </c>
      <c r="K753" s="236">
        <v>71682680</v>
      </c>
      <c r="L753" s="236">
        <v>0</v>
      </c>
      <c r="M753" s="236">
        <v>71682680</v>
      </c>
      <c r="N753" s="236">
        <v>71682680</v>
      </c>
      <c r="O753" s="237">
        <v>0</v>
      </c>
    </row>
    <row r="754" spans="1:15" ht="23.25" customHeight="1" x14ac:dyDescent="0.2">
      <c r="A754" s="264" t="s">
        <v>156</v>
      </c>
      <c r="B754" s="265"/>
      <c r="C754" s="232" t="s">
        <v>63</v>
      </c>
      <c r="D754" s="232" t="s">
        <v>63</v>
      </c>
      <c r="E754" s="238" t="s">
        <v>866</v>
      </c>
      <c r="F754" s="239"/>
      <c r="G754" s="234">
        <v>73450080</v>
      </c>
      <c r="H754" s="235">
        <v>73450080</v>
      </c>
      <c r="I754" s="236">
        <v>0</v>
      </c>
      <c r="J754" s="236">
        <v>71682680</v>
      </c>
      <c r="K754" s="236">
        <v>71682680</v>
      </c>
      <c r="L754" s="236">
        <v>0</v>
      </c>
      <c r="M754" s="236">
        <v>71682680</v>
      </c>
      <c r="N754" s="236">
        <v>71682680</v>
      </c>
      <c r="O754" s="237">
        <v>0</v>
      </c>
    </row>
    <row r="755" spans="1:15" ht="23.25" customHeight="1" x14ac:dyDescent="0.2">
      <c r="A755" s="264" t="s">
        <v>483</v>
      </c>
      <c r="B755" s="265"/>
      <c r="C755" s="232" t="s">
        <v>63</v>
      </c>
      <c r="D755" s="232" t="s">
        <v>63</v>
      </c>
      <c r="E755" s="238" t="s">
        <v>867</v>
      </c>
      <c r="F755" s="239"/>
      <c r="G755" s="234">
        <v>73450080</v>
      </c>
      <c r="H755" s="235">
        <v>73450080</v>
      </c>
      <c r="I755" s="236">
        <v>0</v>
      </c>
      <c r="J755" s="236">
        <v>71682680</v>
      </c>
      <c r="K755" s="236">
        <v>71682680</v>
      </c>
      <c r="L755" s="236">
        <v>0</v>
      </c>
      <c r="M755" s="236">
        <v>71682680</v>
      </c>
      <c r="N755" s="236">
        <v>71682680</v>
      </c>
      <c r="O755" s="237">
        <v>0</v>
      </c>
    </row>
    <row r="756" spans="1:15" ht="23.25" customHeight="1" x14ac:dyDescent="0.2">
      <c r="A756" s="264" t="s">
        <v>85</v>
      </c>
      <c r="B756" s="265"/>
      <c r="C756" s="232" t="s">
        <v>63</v>
      </c>
      <c r="D756" s="232" t="s">
        <v>63</v>
      </c>
      <c r="E756" s="238" t="s">
        <v>867</v>
      </c>
      <c r="F756" s="238" t="s">
        <v>84</v>
      </c>
      <c r="G756" s="234">
        <v>73450080</v>
      </c>
      <c r="H756" s="235">
        <v>73450080</v>
      </c>
      <c r="I756" s="236">
        <v>0</v>
      </c>
      <c r="J756" s="236">
        <v>71682680</v>
      </c>
      <c r="K756" s="236">
        <v>71682680</v>
      </c>
      <c r="L756" s="236">
        <v>0</v>
      </c>
      <c r="M756" s="236">
        <v>71682680</v>
      </c>
      <c r="N756" s="236">
        <v>71682680</v>
      </c>
      <c r="O756" s="237">
        <v>0</v>
      </c>
    </row>
    <row r="757" spans="1:15" ht="15" customHeight="1" x14ac:dyDescent="0.2">
      <c r="A757" s="264" t="s">
        <v>49</v>
      </c>
      <c r="B757" s="265"/>
      <c r="C757" s="232" t="s">
        <v>63</v>
      </c>
      <c r="D757" s="232" t="s">
        <v>63</v>
      </c>
      <c r="E757" s="238" t="s">
        <v>867</v>
      </c>
      <c r="F757" s="238" t="s">
        <v>116</v>
      </c>
      <c r="G757" s="234">
        <v>73450080</v>
      </c>
      <c r="H757" s="235">
        <v>73450080</v>
      </c>
      <c r="I757" s="236">
        <v>0</v>
      </c>
      <c r="J757" s="236">
        <v>71682680</v>
      </c>
      <c r="K757" s="236">
        <v>71682680</v>
      </c>
      <c r="L757" s="236">
        <v>0</v>
      </c>
      <c r="M757" s="236">
        <v>71682680</v>
      </c>
      <c r="N757" s="236">
        <v>71682680</v>
      </c>
      <c r="O757" s="237">
        <v>0</v>
      </c>
    </row>
    <row r="758" spans="1:15" ht="15" customHeight="1" x14ac:dyDescent="0.2">
      <c r="A758" s="264" t="s">
        <v>202</v>
      </c>
      <c r="B758" s="265"/>
      <c r="C758" s="232" t="s">
        <v>63</v>
      </c>
      <c r="D758" s="232" t="s">
        <v>64</v>
      </c>
      <c r="E758" s="233"/>
      <c r="F758" s="233"/>
      <c r="G758" s="234">
        <v>337234839</v>
      </c>
      <c r="H758" s="235">
        <v>337234839</v>
      </c>
      <c r="I758" s="236">
        <v>0</v>
      </c>
      <c r="J758" s="236">
        <v>328149780</v>
      </c>
      <c r="K758" s="236">
        <v>328149780</v>
      </c>
      <c r="L758" s="236">
        <v>0</v>
      </c>
      <c r="M758" s="236">
        <v>328522780</v>
      </c>
      <c r="N758" s="236">
        <v>328522780</v>
      </c>
      <c r="O758" s="237">
        <v>0</v>
      </c>
    </row>
    <row r="759" spans="1:15" ht="15" customHeight="1" x14ac:dyDescent="0.2">
      <c r="A759" s="264" t="s">
        <v>300</v>
      </c>
      <c r="B759" s="265"/>
      <c r="C759" s="232" t="s">
        <v>63</v>
      </c>
      <c r="D759" s="232" t="s">
        <v>64</v>
      </c>
      <c r="E759" s="232" t="s">
        <v>301</v>
      </c>
      <c r="F759" s="232"/>
      <c r="G759" s="234">
        <v>302590839</v>
      </c>
      <c r="H759" s="235">
        <v>302590839</v>
      </c>
      <c r="I759" s="236">
        <v>0</v>
      </c>
      <c r="J759" s="236">
        <v>292069780</v>
      </c>
      <c r="K759" s="236">
        <v>292069780</v>
      </c>
      <c r="L759" s="236">
        <v>0</v>
      </c>
      <c r="M759" s="236">
        <v>292162780</v>
      </c>
      <c r="N759" s="236">
        <v>292162780</v>
      </c>
      <c r="O759" s="237">
        <v>0</v>
      </c>
    </row>
    <row r="760" spans="1:15" ht="15" customHeight="1" x14ac:dyDescent="0.2">
      <c r="A760" s="264" t="s">
        <v>258</v>
      </c>
      <c r="B760" s="265"/>
      <c r="C760" s="232" t="s">
        <v>63</v>
      </c>
      <c r="D760" s="232" t="s">
        <v>64</v>
      </c>
      <c r="E760" s="238" t="s">
        <v>341</v>
      </c>
      <c r="F760" s="238"/>
      <c r="G760" s="234">
        <v>6526280</v>
      </c>
      <c r="H760" s="235">
        <v>6526280</v>
      </c>
      <c r="I760" s="236">
        <v>0</v>
      </c>
      <c r="J760" s="236">
        <v>6602280</v>
      </c>
      <c r="K760" s="236">
        <v>6602280</v>
      </c>
      <c r="L760" s="236">
        <v>0</v>
      </c>
      <c r="M760" s="236">
        <v>6695280</v>
      </c>
      <c r="N760" s="236">
        <v>6695280</v>
      </c>
      <c r="O760" s="237">
        <v>0</v>
      </c>
    </row>
    <row r="761" spans="1:15" ht="15" customHeight="1" x14ac:dyDescent="0.2">
      <c r="A761" s="264" t="s">
        <v>1124</v>
      </c>
      <c r="B761" s="265"/>
      <c r="C761" s="232" t="s">
        <v>63</v>
      </c>
      <c r="D761" s="232" t="s">
        <v>64</v>
      </c>
      <c r="E761" s="238" t="s">
        <v>1125</v>
      </c>
      <c r="F761" s="239"/>
      <c r="G761" s="234">
        <v>6526280</v>
      </c>
      <c r="H761" s="235">
        <v>6526280</v>
      </c>
      <c r="I761" s="236">
        <v>0</v>
      </c>
      <c r="J761" s="236">
        <v>6602280</v>
      </c>
      <c r="K761" s="236">
        <v>6602280</v>
      </c>
      <c r="L761" s="236">
        <v>0</v>
      </c>
      <c r="M761" s="236">
        <v>6695280</v>
      </c>
      <c r="N761" s="236">
        <v>6695280</v>
      </c>
      <c r="O761" s="237">
        <v>0</v>
      </c>
    </row>
    <row r="762" spans="1:15" ht="102" customHeight="1" x14ac:dyDescent="0.2">
      <c r="A762" s="264" t="s">
        <v>1190</v>
      </c>
      <c r="B762" s="265"/>
      <c r="C762" s="232" t="s">
        <v>63</v>
      </c>
      <c r="D762" s="232" t="s">
        <v>64</v>
      </c>
      <c r="E762" s="238" t="s">
        <v>1191</v>
      </c>
      <c r="F762" s="239"/>
      <c r="G762" s="234">
        <v>1484280</v>
      </c>
      <c r="H762" s="235">
        <v>1484280</v>
      </c>
      <c r="I762" s="236">
        <v>0</v>
      </c>
      <c r="J762" s="236">
        <v>1484280</v>
      </c>
      <c r="K762" s="236">
        <v>1484280</v>
      </c>
      <c r="L762" s="236">
        <v>0</v>
      </c>
      <c r="M762" s="236">
        <v>1484280</v>
      </c>
      <c r="N762" s="236">
        <v>1484280</v>
      </c>
      <c r="O762" s="237">
        <v>0</v>
      </c>
    </row>
    <row r="763" spans="1:15" ht="23.25" customHeight="1" x14ac:dyDescent="0.2">
      <c r="A763" s="264" t="s">
        <v>85</v>
      </c>
      <c r="B763" s="265"/>
      <c r="C763" s="232" t="s">
        <v>63</v>
      </c>
      <c r="D763" s="232" t="s">
        <v>64</v>
      </c>
      <c r="E763" s="238" t="s">
        <v>1191</v>
      </c>
      <c r="F763" s="238" t="s">
        <v>84</v>
      </c>
      <c r="G763" s="234">
        <v>1484280</v>
      </c>
      <c r="H763" s="235">
        <v>1484280</v>
      </c>
      <c r="I763" s="236">
        <v>0</v>
      </c>
      <c r="J763" s="236">
        <v>1484280</v>
      </c>
      <c r="K763" s="236">
        <v>1484280</v>
      </c>
      <c r="L763" s="236">
        <v>0</v>
      </c>
      <c r="M763" s="236">
        <v>1484280</v>
      </c>
      <c r="N763" s="236">
        <v>1484280</v>
      </c>
      <c r="O763" s="237">
        <v>0</v>
      </c>
    </row>
    <row r="764" spans="1:15" ht="15" customHeight="1" x14ac:dyDescent="0.2">
      <c r="A764" s="264" t="s">
        <v>49</v>
      </c>
      <c r="B764" s="265"/>
      <c r="C764" s="232" t="s">
        <v>63</v>
      </c>
      <c r="D764" s="232" t="s">
        <v>64</v>
      </c>
      <c r="E764" s="238" t="s">
        <v>1191</v>
      </c>
      <c r="F764" s="238" t="s">
        <v>116</v>
      </c>
      <c r="G764" s="234">
        <v>78120</v>
      </c>
      <c r="H764" s="235">
        <v>78120</v>
      </c>
      <c r="I764" s="236">
        <v>0</v>
      </c>
      <c r="J764" s="236">
        <v>78120</v>
      </c>
      <c r="K764" s="236">
        <v>78120</v>
      </c>
      <c r="L764" s="236">
        <v>0</v>
      </c>
      <c r="M764" s="236">
        <v>78120</v>
      </c>
      <c r="N764" s="236">
        <v>78120</v>
      </c>
      <c r="O764" s="237">
        <v>0</v>
      </c>
    </row>
    <row r="765" spans="1:15" ht="15" customHeight="1" x14ac:dyDescent="0.2">
      <c r="A765" s="264" t="s">
        <v>228</v>
      </c>
      <c r="B765" s="265"/>
      <c r="C765" s="232" t="s">
        <v>63</v>
      </c>
      <c r="D765" s="232" t="s">
        <v>64</v>
      </c>
      <c r="E765" s="238" t="s">
        <v>1191</v>
      </c>
      <c r="F765" s="238" t="s">
        <v>229</v>
      </c>
      <c r="G765" s="234">
        <v>1406160</v>
      </c>
      <c r="H765" s="235">
        <v>1406160</v>
      </c>
      <c r="I765" s="236">
        <v>0</v>
      </c>
      <c r="J765" s="236">
        <v>1406160</v>
      </c>
      <c r="K765" s="236">
        <v>1406160</v>
      </c>
      <c r="L765" s="236">
        <v>0</v>
      </c>
      <c r="M765" s="236">
        <v>1406160</v>
      </c>
      <c r="N765" s="236">
        <v>1406160</v>
      </c>
      <c r="O765" s="237">
        <v>0</v>
      </c>
    </row>
    <row r="766" spans="1:15" ht="45.75" customHeight="1" x14ac:dyDescent="0.2">
      <c r="A766" s="264" t="s">
        <v>1126</v>
      </c>
      <c r="B766" s="265"/>
      <c r="C766" s="232" t="s">
        <v>63</v>
      </c>
      <c r="D766" s="232" t="s">
        <v>64</v>
      </c>
      <c r="E766" s="238" t="s">
        <v>1127</v>
      </c>
      <c r="F766" s="239"/>
      <c r="G766" s="234">
        <v>5042000</v>
      </c>
      <c r="H766" s="235">
        <v>5042000</v>
      </c>
      <c r="I766" s="236">
        <v>0</v>
      </c>
      <c r="J766" s="236">
        <v>5118000</v>
      </c>
      <c r="K766" s="236">
        <v>5118000</v>
      </c>
      <c r="L766" s="236">
        <v>0</v>
      </c>
      <c r="M766" s="236">
        <v>5211000</v>
      </c>
      <c r="N766" s="236">
        <v>5211000</v>
      </c>
      <c r="O766" s="237">
        <v>0</v>
      </c>
    </row>
    <row r="767" spans="1:15" ht="23.25" customHeight="1" x14ac:dyDescent="0.2">
      <c r="A767" s="264" t="s">
        <v>85</v>
      </c>
      <c r="B767" s="265"/>
      <c r="C767" s="232" t="s">
        <v>63</v>
      </c>
      <c r="D767" s="232" t="s">
        <v>64</v>
      </c>
      <c r="E767" s="238" t="s">
        <v>1127</v>
      </c>
      <c r="F767" s="238" t="s">
        <v>84</v>
      </c>
      <c r="G767" s="234">
        <v>5042000</v>
      </c>
      <c r="H767" s="235">
        <v>5042000</v>
      </c>
      <c r="I767" s="236">
        <v>0</v>
      </c>
      <c r="J767" s="236">
        <v>5118000</v>
      </c>
      <c r="K767" s="236">
        <v>5118000</v>
      </c>
      <c r="L767" s="236">
        <v>0</v>
      </c>
      <c r="M767" s="236">
        <v>5211000</v>
      </c>
      <c r="N767" s="236">
        <v>5211000</v>
      </c>
      <c r="O767" s="237">
        <v>0</v>
      </c>
    </row>
    <row r="768" spans="1:15" ht="15" customHeight="1" x14ac:dyDescent="0.2">
      <c r="A768" s="264" t="s">
        <v>228</v>
      </c>
      <c r="B768" s="265"/>
      <c r="C768" s="232" t="s">
        <v>63</v>
      </c>
      <c r="D768" s="232" t="s">
        <v>64</v>
      </c>
      <c r="E768" s="238" t="s">
        <v>1127</v>
      </c>
      <c r="F768" s="238" t="s">
        <v>229</v>
      </c>
      <c r="G768" s="234">
        <v>5042000</v>
      </c>
      <c r="H768" s="235">
        <v>5042000</v>
      </c>
      <c r="I768" s="236">
        <v>0</v>
      </c>
      <c r="J768" s="236">
        <v>5118000</v>
      </c>
      <c r="K768" s="236">
        <v>5118000</v>
      </c>
      <c r="L768" s="236">
        <v>0</v>
      </c>
      <c r="M768" s="236">
        <v>5211000</v>
      </c>
      <c r="N768" s="236">
        <v>5211000</v>
      </c>
      <c r="O768" s="237">
        <v>0</v>
      </c>
    </row>
    <row r="769" spans="1:15" ht="15" customHeight="1" x14ac:dyDescent="0.2">
      <c r="A769" s="264" t="s">
        <v>260</v>
      </c>
      <c r="B769" s="265"/>
      <c r="C769" s="232" t="s">
        <v>63</v>
      </c>
      <c r="D769" s="232" t="s">
        <v>64</v>
      </c>
      <c r="E769" s="238" t="s">
        <v>855</v>
      </c>
      <c r="F769" s="238"/>
      <c r="G769" s="234">
        <v>296064559</v>
      </c>
      <c r="H769" s="235">
        <v>296064559</v>
      </c>
      <c r="I769" s="236">
        <v>0</v>
      </c>
      <c r="J769" s="236">
        <v>285467500</v>
      </c>
      <c r="K769" s="236">
        <v>285467500</v>
      </c>
      <c r="L769" s="236">
        <v>0</v>
      </c>
      <c r="M769" s="236">
        <v>285467500</v>
      </c>
      <c r="N769" s="236">
        <v>285467500</v>
      </c>
      <c r="O769" s="237">
        <v>0</v>
      </c>
    </row>
    <row r="770" spans="1:15" ht="23.25" customHeight="1" x14ac:dyDescent="0.2">
      <c r="A770" s="264" t="s">
        <v>156</v>
      </c>
      <c r="B770" s="265"/>
      <c r="C770" s="232" t="s">
        <v>63</v>
      </c>
      <c r="D770" s="232" t="s">
        <v>64</v>
      </c>
      <c r="E770" s="238" t="s">
        <v>856</v>
      </c>
      <c r="F770" s="239"/>
      <c r="G770" s="234">
        <v>296064559</v>
      </c>
      <c r="H770" s="235">
        <v>296064559</v>
      </c>
      <c r="I770" s="236">
        <v>0</v>
      </c>
      <c r="J770" s="236">
        <v>285467500</v>
      </c>
      <c r="K770" s="236">
        <v>285467500</v>
      </c>
      <c r="L770" s="236">
        <v>0</v>
      </c>
      <c r="M770" s="236">
        <v>285467500</v>
      </c>
      <c r="N770" s="236">
        <v>285467500</v>
      </c>
      <c r="O770" s="237">
        <v>0</v>
      </c>
    </row>
    <row r="771" spans="1:15" ht="15" customHeight="1" x14ac:dyDescent="0.2">
      <c r="A771" s="264" t="s">
        <v>38</v>
      </c>
      <c r="B771" s="265"/>
      <c r="C771" s="232" t="s">
        <v>63</v>
      </c>
      <c r="D771" s="232" t="s">
        <v>64</v>
      </c>
      <c r="E771" s="238" t="s">
        <v>868</v>
      </c>
      <c r="F771" s="239"/>
      <c r="G771" s="234">
        <v>53495100</v>
      </c>
      <c r="H771" s="235">
        <v>53495100</v>
      </c>
      <c r="I771" s="236">
        <v>0</v>
      </c>
      <c r="J771" s="236">
        <v>53495100</v>
      </c>
      <c r="K771" s="236">
        <v>53495100</v>
      </c>
      <c r="L771" s="236">
        <v>0</v>
      </c>
      <c r="M771" s="236">
        <v>53495100</v>
      </c>
      <c r="N771" s="236">
        <v>53495100</v>
      </c>
      <c r="O771" s="237">
        <v>0</v>
      </c>
    </row>
    <row r="772" spans="1:15" ht="45.75" customHeight="1" x14ac:dyDescent="0.2">
      <c r="A772" s="264" t="s">
        <v>291</v>
      </c>
      <c r="B772" s="265"/>
      <c r="C772" s="232" t="s">
        <v>63</v>
      </c>
      <c r="D772" s="232" t="s">
        <v>64</v>
      </c>
      <c r="E772" s="238" t="s">
        <v>868</v>
      </c>
      <c r="F772" s="238" t="s">
        <v>195</v>
      </c>
      <c r="G772" s="234">
        <v>52328900</v>
      </c>
      <c r="H772" s="235">
        <v>52328900</v>
      </c>
      <c r="I772" s="236">
        <v>0</v>
      </c>
      <c r="J772" s="236">
        <v>52334400</v>
      </c>
      <c r="K772" s="236">
        <v>52334400</v>
      </c>
      <c r="L772" s="236">
        <v>0</v>
      </c>
      <c r="M772" s="236">
        <v>52334400</v>
      </c>
      <c r="N772" s="236">
        <v>52334400</v>
      </c>
      <c r="O772" s="237">
        <v>0</v>
      </c>
    </row>
    <row r="773" spans="1:15" ht="23.25" customHeight="1" x14ac:dyDescent="0.2">
      <c r="A773" s="264" t="s">
        <v>89</v>
      </c>
      <c r="B773" s="265"/>
      <c r="C773" s="232" t="s">
        <v>63</v>
      </c>
      <c r="D773" s="232" t="s">
        <v>64</v>
      </c>
      <c r="E773" s="238" t="s">
        <v>868</v>
      </c>
      <c r="F773" s="238" t="s">
        <v>26</v>
      </c>
      <c r="G773" s="234">
        <v>52328900</v>
      </c>
      <c r="H773" s="235">
        <v>52328900</v>
      </c>
      <c r="I773" s="236">
        <v>0</v>
      </c>
      <c r="J773" s="236">
        <v>52334400</v>
      </c>
      <c r="K773" s="236">
        <v>52334400</v>
      </c>
      <c r="L773" s="236">
        <v>0</v>
      </c>
      <c r="M773" s="236">
        <v>52334400</v>
      </c>
      <c r="N773" s="236">
        <v>52334400</v>
      </c>
      <c r="O773" s="237">
        <v>0</v>
      </c>
    </row>
    <row r="774" spans="1:15" ht="23.25" customHeight="1" x14ac:dyDescent="0.2">
      <c r="A774" s="264" t="s">
        <v>273</v>
      </c>
      <c r="B774" s="265"/>
      <c r="C774" s="232" t="s">
        <v>63</v>
      </c>
      <c r="D774" s="232" t="s">
        <v>64</v>
      </c>
      <c r="E774" s="238" t="s">
        <v>868</v>
      </c>
      <c r="F774" s="238" t="s">
        <v>94</v>
      </c>
      <c r="G774" s="234">
        <v>1160700</v>
      </c>
      <c r="H774" s="235">
        <v>1160700</v>
      </c>
      <c r="I774" s="236">
        <v>0</v>
      </c>
      <c r="J774" s="236">
        <v>1160700</v>
      </c>
      <c r="K774" s="236">
        <v>1160700</v>
      </c>
      <c r="L774" s="236">
        <v>0</v>
      </c>
      <c r="M774" s="236">
        <v>1160700</v>
      </c>
      <c r="N774" s="236">
        <v>1160700</v>
      </c>
      <c r="O774" s="237">
        <v>0</v>
      </c>
    </row>
    <row r="775" spans="1:15" ht="23.25" customHeight="1" x14ac:dyDescent="0.2">
      <c r="A775" s="264" t="s">
        <v>187</v>
      </c>
      <c r="B775" s="265"/>
      <c r="C775" s="232" t="s">
        <v>63</v>
      </c>
      <c r="D775" s="232" t="s">
        <v>64</v>
      </c>
      <c r="E775" s="238" t="s">
        <v>868</v>
      </c>
      <c r="F775" s="238" t="s">
        <v>58</v>
      </c>
      <c r="G775" s="234">
        <v>1160700</v>
      </c>
      <c r="H775" s="235">
        <v>1160700</v>
      </c>
      <c r="I775" s="236">
        <v>0</v>
      </c>
      <c r="J775" s="236">
        <v>1160700</v>
      </c>
      <c r="K775" s="236">
        <v>1160700</v>
      </c>
      <c r="L775" s="236">
        <v>0</v>
      </c>
      <c r="M775" s="236">
        <v>1160700</v>
      </c>
      <c r="N775" s="236">
        <v>1160700</v>
      </c>
      <c r="O775" s="237">
        <v>0</v>
      </c>
    </row>
    <row r="776" spans="1:15" ht="15" customHeight="1" x14ac:dyDescent="0.2">
      <c r="A776" s="264" t="s">
        <v>200</v>
      </c>
      <c r="B776" s="265"/>
      <c r="C776" s="232" t="s">
        <v>63</v>
      </c>
      <c r="D776" s="232" t="s">
        <v>64</v>
      </c>
      <c r="E776" s="238" t="s">
        <v>868</v>
      </c>
      <c r="F776" s="238" t="s">
        <v>201</v>
      </c>
      <c r="G776" s="234">
        <v>5500</v>
      </c>
      <c r="H776" s="235">
        <v>5500</v>
      </c>
      <c r="I776" s="236">
        <v>0</v>
      </c>
      <c r="J776" s="236">
        <v>0</v>
      </c>
      <c r="K776" s="236">
        <v>0</v>
      </c>
      <c r="L776" s="236">
        <v>0</v>
      </c>
      <c r="M776" s="236">
        <v>0</v>
      </c>
      <c r="N776" s="236">
        <v>0</v>
      </c>
      <c r="O776" s="237">
        <v>0</v>
      </c>
    </row>
    <row r="777" spans="1:15" ht="15" customHeight="1" x14ac:dyDescent="0.2">
      <c r="A777" s="264" t="s">
        <v>73</v>
      </c>
      <c r="B777" s="265"/>
      <c r="C777" s="232" t="s">
        <v>63</v>
      </c>
      <c r="D777" s="232" t="s">
        <v>64</v>
      </c>
      <c r="E777" s="238" t="s">
        <v>868</v>
      </c>
      <c r="F777" s="238" t="s">
        <v>74</v>
      </c>
      <c r="G777" s="234">
        <v>5500</v>
      </c>
      <c r="H777" s="235">
        <v>5500</v>
      </c>
      <c r="I777" s="236">
        <v>0</v>
      </c>
      <c r="J777" s="236">
        <v>0</v>
      </c>
      <c r="K777" s="236">
        <v>0</v>
      </c>
      <c r="L777" s="236">
        <v>0</v>
      </c>
      <c r="M777" s="236">
        <v>0</v>
      </c>
      <c r="N777" s="236">
        <v>0</v>
      </c>
      <c r="O777" s="237">
        <v>0</v>
      </c>
    </row>
    <row r="778" spans="1:15" ht="15" customHeight="1" x14ac:dyDescent="0.2">
      <c r="A778" s="264" t="s">
        <v>744</v>
      </c>
      <c r="B778" s="265"/>
      <c r="C778" s="232" t="s">
        <v>63</v>
      </c>
      <c r="D778" s="232" t="s">
        <v>64</v>
      </c>
      <c r="E778" s="238" t="s">
        <v>857</v>
      </c>
      <c r="F778" s="239"/>
      <c r="G778" s="234">
        <v>10000000</v>
      </c>
      <c r="H778" s="235">
        <v>10000000</v>
      </c>
      <c r="I778" s="236">
        <v>0</v>
      </c>
      <c r="J778" s="236">
        <v>10000000</v>
      </c>
      <c r="K778" s="236">
        <v>10000000</v>
      </c>
      <c r="L778" s="236">
        <v>0</v>
      </c>
      <c r="M778" s="236">
        <v>10000000</v>
      </c>
      <c r="N778" s="236">
        <v>10000000</v>
      </c>
      <c r="O778" s="237">
        <v>0</v>
      </c>
    </row>
    <row r="779" spans="1:15" ht="23.25" customHeight="1" x14ac:dyDescent="0.2">
      <c r="A779" s="264" t="s">
        <v>273</v>
      </c>
      <c r="B779" s="265"/>
      <c r="C779" s="232" t="s">
        <v>63</v>
      </c>
      <c r="D779" s="232" t="s">
        <v>64</v>
      </c>
      <c r="E779" s="238" t="s">
        <v>857</v>
      </c>
      <c r="F779" s="238" t="s">
        <v>94</v>
      </c>
      <c r="G779" s="234">
        <v>10000000</v>
      </c>
      <c r="H779" s="235">
        <v>10000000</v>
      </c>
      <c r="I779" s="236">
        <v>0</v>
      </c>
      <c r="J779" s="236">
        <v>10000000</v>
      </c>
      <c r="K779" s="236">
        <v>10000000</v>
      </c>
      <c r="L779" s="236">
        <v>0</v>
      </c>
      <c r="M779" s="236">
        <v>10000000</v>
      </c>
      <c r="N779" s="236">
        <v>10000000</v>
      </c>
      <c r="O779" s="237">
        <v>0</v>
      </c>
    </row>
    <row r="780" spans="1:15" ht="23.25" customHeight="1" x14ac:dyDescent="0.2">
      <c r="A780" s="264" t="s">
        <v>187</v>
      </c>
      <c r="B780" s="265"/>
      <c r="C780" s="232" t="s">
        <v>63</v>
      </c>
      <c r="D780" s="232" t="s">
        <v>64</v>
      </c>
      <c r="E780" s="238" t="s">
        <v>857</v>
      </c>
      <c r="F780" s="238" t="s">
        <v>58</v>
      </c>
      <c r="G780" s="234">
        <v>10000000</v>
      </c>
      <c r="H780" s="235">
        <v>10000000</v>
      </c>
      <c r="I780" s="236">
        <v>0</v>
      </c>
      <c r="J780" s="236">
        <v>10000000</v>
      </c>
      <c r="K780" s="236">
        <v>10000000</v>
      </c>
      <c r="L780" s="236">
        <v>0</v>
      </c>
      <c r="M780" s="236">
        <v>10000000</v>
      </c>
      <c r="N780" s="236">
        <v>10000000</v>
      </c>
      <c r="O780" s="237">
        <v>0</v>
      </c>
    </row>
    <row r="781" spans="1:15" ht="15" customHeight="1" x14ac:dyDescent="0.2">
      <c r="A781" s="264" t="s">
        <v>484</v>
      </c>
      <c r="B781" s="265"/>
      <c r="C781" s="232" t="s">
        <v>63</v>
      </c>
      <c r="D781" s="232" t="s">
        <v>64</v>
      </c>
      <c r="E781" s="238" t="s">
        <v>869</v>
      </c>
      <c r="F781" s="239"/>
      <c r="G781" s="234">
        <v>232569459</v>
      </c>
      <c r="H781" s="235">
        <v>232569459</v>
      </c>
      <c r="I781" s="236">
        <v>0</v>
      </c>
      <c r="J781" s="236">
        <v>221972400</v>
      </c>
      <c r="K781" s="236">
        <v>221972400</v>
      </c>
      <c r="L781" s="236">
        <v>0</v>
      </c>
      <c r="M781" s="236">
        <v>221972400</v>
      </c>
      <c r="N781" s="236">
        <v>221972400</v>
      </c>
      <c r="O781" s="237">
        <v>0</v>
      </c>
    </row>
    <row r="782" spans="1:15" ht="45.75" customHeight="1" x14ac:dyDescent="0.2">
      <c r="A782" s="264" t="s">
        <v>291</v>
      </c>
      <c r="B782" s="265"/>
      <c r="C782" s="232" t="s">
        <v>63</v>
      </c>
      <c r="D782" s="232" t="s">
        <v>64</v>
      </c>
      <c r="E782" s="238" t="s">
        <v>869</v>
      </c>
      <c r="F782" s="238" t="s">
        <v>195</v>
      </c>
      <c r="G782" s="234">
        <v>17554059</v>
      </c>
      <c r="H782" s="235">
        <v>17554059</v>
      </c>
      <c r="I782" s="236">
        <v>0</v>
      </c>
      <c r="J782" s="236">
        <v>14691000</v>
      </c>
      <c r="K782" s="236">
        <v>14691000</v>
      </c>
      <c r="L782" s="236">
        <v>0</v>
      </c>
      <c r="M782" s="236">
        <v>14691000</v>
      </c>
      <c r="N782" s="236">
        <v>14691000</v>
      </c>
      <c r="O782" s="237">
        <v>0</v>
      </c>
    </row>
    <row r="783" spans="1:15" ht="15" customHeight="1" x14ac:dyDescent="0.2">
      <c r="A783" s="264" t="s">
        <v>248</v>
      </c>
      <c r="B783" s="265"/>
      <c r="C783" s="232" t="s">
        <v>63</v>
      </c>
      <c r="D783" s="232" t="s">
        <v>64</v>
      </c>
      <c r="E783" s="238" t="s">
        <v>869</v>
      </c>
      <c r="F783" s="238" t="s">
        <v>249</v>
      </c>
      <c r="G783" s="234">
        <v>17554059</v>
      </c>
      <c r="H783" s="235">
        <v>17554059</v>
      </c>
      <c r="I783" s="236">
        <v>0</v>
      </c>
      <c r="J783" s="236">
        <v>14691000</v>
      </c>
      <c r="K783" s="236">
        <v>14691000</v>
      </c>
      <c r="L783" s="236">
        <v>0</v>
      </c>
      <c r="M783" s="236">
        <v>14691000</v>
      </c>
      <c r="N783" s="236">
        <v>14691000</v>
      </c>
      <c r="O783" s="237">
        <v>0</v>
      </c>
    </row>
    <row r="784" spans="1:15" ht="23.25" customHeight="1" x14ac:dyDescent="0.2">
      <c r="A784" s="264" t="s">
        <v>273</v>
      </c>
      <c r="B784" s="265"/>
      <c r="C784" s="232" t="s">
        <v>63</v>
      </c>
      <c r="D784" s="232" t="s">
        <v>64</v>
      </c>
      <c r="E784" s="238" t="s">
        <v>869</v>
      </c>
      <c r="F784" s="238" t="s">
        <v>94</v>
      </c>
      <c r="G784" s="234">
        <v>1000700</v>
      </c>
      <c r="H784" s="235">
        <v>1000700</v>
      </c>
      <c r="I784" s="236">
        <v>0</v>
      </c>
      <c r="J784" s="236">
        <v>1000700</v>
      </c>
      <c r="K784" s="236">
        <v>1000700</v>
      </c>
      <c r="L784" s="236">
        <v>0</v>
      </c>
      <c r="M784" s="236">
        <v>1000700</v>
      </c>
      <c r="N784" s="236">
        <v>1000700</v>
      </c>
      <c r="O784" s="237">
        <v>0</v>
      </c>
    </row>
    <row r="785" spans="1:15" ht="23.25" customHeight="1" x14ac:dyDescent="0.2">
      <c r="A785" s="264" t="s">
        <v>187</v>
      </c>
      <c r="B785" s="265"/>
      <c r="C785" s="232" t="s">
        <v>63</v>
      </c>
      <c r="D785" s="232" t="s">
        <v>64</v>
      </c>
      <c r="E785" s="238" t="s">
        <v>869</v>
      </c>
      <c r="F785" s="238" t="s">
        <v>58</v>
      </c>
      <c r="G785" s="234">
        <v>1000700</v>
      </c>
      <c r="H785" s="235">
        <v>1000700</v>
      </c>
      <c r="I785" s="236">
        <v>0</v>
      </c>
      <c r="J785" s="236">
        <v>1000700</v>
      </c>
      <c r="K785" s="236">
        <v>1000700</v>
      </c>
      <c r="L785" s="236">
        <v>0</v>
      </c>
      <c r="M785" s="236">
        <v>1000700</v>
      </c>
      <c r="N785" s="236">
        <v>1000700</v>
      </c>
      <c r="O785" s="237">
        <v>0</v>
      </c>
    </row>
    <row r="786" spans="1:15" ht="23.25" customHeight="1" x14ac:dyDescent="0.2">
      <c r="A786" s="264" t="s">
        <v>85</v>
      </c>
      <c r="B786" s="265"/>
      <c r="C786" s="232" t="s">
        <v>63</v>
      </c>
      <c r="D786" s="232" t="s">
        <v>64</v>
      </c>
      <c r="E786" s="238" t="s">
        <v>869</v>
      </c>
      <c r="F786" s="238" t="s">
        <v>84</v>
      </c>
      <c r="G786" s="234">
        <v>214014700</v>
      </c>
      <c r="H786" s="235">
        <v>214014700</v>
      </c>
      <c r="I786" s="236">
        <v>0</v>
      </c>
      <c r="J786" s="236">
        <v>206280700</v>
      </c>
      <c r="K786" s="236">
        <v>206280700</v>
      </c>
      <c r="L786" s="236">
        <v>0</v>
      </c>
      <c r="M786" s="236">
        <v>206280700</v>
      </c>
      <c r="N786" s="236">
        <v>206280700</v>
      </c>
      <c r="O786" s="237">
        <v>0</v>
      </c>
    </row>
    <row r="787" spans="1:15" ht="15" customHeight="1" x14ac:dyDescent="0.2">
      <c r="A787" s="264" t="s">
        <v>49</v>
      </c>
      <c r="B787" s="265"/>
      <c r="C787" s="232" t="s">
        <v>63</v>
      </c>
      <c r="D787" s="232" t="s">
        <v>64</v>
      </c>
      <c r="E787" s="238" t="s">
        <v>869</v>
      </c>
      <c r="F787" s="238" t="s">
        <v>116</v>
      </c>
      <c r="G787" s="234">
        <v>214014700</v>
      </c>
      <c r="H787" s="235">
        <v>214014700</v>
      </c>
      <c r="I787" s="236">
        <v>0</v>
      </c>
      <c r="J787" s="236">
        <v>206280700</v>
      </c>
      <c r="K787" s="236">
        <v>206280700</v>
      </c>
      <c r="L787" s="236">
        <v>0</v>
      </c>
      <c r="M787" s="236">
        <v>206280700</v>
      </c>
      <c r="N787" s="236">
        <v>206280700</v>
      </c>
      <c r="O787" s="237">
        <v>0</v>
      </c>
    </row>
    <row r="788" spans="1:15" ht="15" customHeight="1" x14ac:dyDescent="0.2">
      <c r="A788" s="264" t="s">
        <v>304</v>
      </c>
      <c r="B788" s="265"/>
      <c r="C788" s="232" t="s">
        <v>63</v>
      </c>
      <c r="D788" s="232" t="s">
        <v>64</v>
      </c>
      <c r="E788" s="232" t="s">
        <v>305</v>
      </c>
      <c r="F788" s="232"/>
      <c r="G788" s="234">
        <v>34644000</v>
      </c>
      <c r="H788" s="235">
        <v>34644000</v>
      </c>
      <c r="I788" s="236">
        <v>0</v>
      </c>
      <c r="J788" s="236">
        <v>36080000</v>
      </c>
      <c r="K788" s="236">
        <v>36080000</v>
      </c>
      <c r="L788" s="236">
        <v>0</v>
      </c>
      <c r="M788" s="236">
        <v>36360000</v>
      </c>
      <c r="N788" s="236">
        <v>36360000</v>
      </c>
      <c r="O788" s="237">
        <v>0</v>
      </c>
    </row>
    <row r="789" spans="1:15" ht="23.25" customHeight="1" x14ac:dyDescent="0.2">
      <c r="A789" s="264" t="s">
        <v>870</v>
      </c>
      <c r="B789" s="265"/>
      <c r="C789" s="232" t="s">
        <v>63</v>
      </c>
      <c r="D789" s="232" t="s">
        <v>64</v>
      </c>
      <c r="E789" s="238" t="s">
        <v>477</v>
      </c>
      <c r="F789" s="238"/>
      <c r="G789" s="234">
        <v>34644000</v>
      </c>
      <c r="H789" s="235">
        <v>34644000</v>
      </c>
      <c r="I789" s="236">
        <v>0</v>
      </c>
      <c r="J789" s="236">
        <v>36080000</v>
      </c>
      <c r="K789" s="236">
        <v>36080000</v>
      </c>
      <c r="L789" s="236">
        <v>0</v>
      </c>
      <c r="M789" s="236">
        <v>36360000</v>
      </c>
      <c r="N789" s="236">
        <v>36360000</v>
      </c>
      <c r="O789" s="237">
        <v>0</v>
      </c>
    </row>
    <row r="790" spans="1:15" ht="23.25" customHeight="1" x14ac:dyDescent="0.2">
      <c r="A790" s="264" t="s">
        <v>871</v>
      </c>
      <c r="B790" s="265"/>
      <c r="C790" s="232" t="s">
        <v>63</v>
      </c>
      <c r="D790" s="232" t="s">
        <v>64</v>
      </c>
      <c r="E790" s="238" t="s">
        <v>872</v>
      </c>
      <c r="F790" s="239"/>
      <c r="G790" s="234">
        <v>34644000</v>
      </c>
      <c r="H790" s="235">
        <v>34644000</v>
      </c>
      <c r="I790" s="236">
        <v>0</v>
      </c>
      <c r="J790" s="236">
        <v>36080000</v>
      </c>
      <c r="K790" s="236">
        <v>36080000</v>
      </c>
      <c r="L790" s="236">
        <v>0</v>
      </c>
      <c r="M790" s="236">
        <v>36360000</v>
      </c>
      <c r="N790" s="236">
        <v>36360000</v>
      </c>
      <c r="O790" s="237">
        <v>0</v>
      </c>
    </row>
    <row r="791" spans="1:15" ht="23.25" customHeight="1" x14ac:dyDescent="0.2">
      <c r="A791" s="264" t="s">
        <v>275</v>
      </c>
      <c r="B791" s="265"/>
      <c r="C791" s="232" t="s">
        <v>63</v>
      </c>
      <c r="D791" s="232" t="s">
        <v>64</v>
      </c>
      <c r="E791" s="238" t="s">
        <v>873</v>
      </c>
      <c r="F791" s="239"/>
      <c r="G791" s="234">
        <v>34644000</v>
      </c>
      <c r="H791" s="235">
        <v>34644000</v>
      </c>
      <c r="I791" s="236">
        <v>0</v>
      </c>
      <c r="J791" s="236">
        <v>36080000</v>
      </c>
      <c r="K791" s="236">
        <v>36080000</v>
      </c>
      <c r="L791" s="236">
        <v>0</v>
      </c>
      <c r="M791" s="236">
        <v>36360000</v>
      </c>
      <c r="N791" s="236">
        <v>36360000</v>
      </c>
      <c r="O791" s="237">
        <v>0</v>
      </c>
    </row>
    <row r="792" spans="1:15" ht="15" customHeight="1" x14ac:dyDescent="0.2">
      <c r="A792" s="264" t="s">
        <v>95</v>
      </c>
      <c r="B792" s="265"/>
      <c r="C792" s="232" t="s">
        <v>63</v>
      </c>
      <c r="D792" s="232" t="s">
        <v>64</v>
      </c>
      <c r="E792" s="238" t="s">
        <v>873</v>
      </c>
      <c r="F792" s="238" t="s">
        <v>96</v>
      </c>
      <c r="G792" s="234">
        <v>11363000</v>
      </c>
      <c r="H792" s="235">
        <v>11363000</v>
      </c>
      <c r="I792" s="236">
        <v>0</v>
      </c>
      <c r="J792" s="236">
        <v>11834000</v>
      </c>
      <c r="K792" s="236">
        <v>11834000</v>
      </c>
      <c r="L792" s="236">
        <v>0</v>
      </c>
      <c r="M792" s="236">
        <v>11926000</v>
      </c>
      <c r="N792" s="236">
        <v>11926000</v>
      </c>
      <c r="O792" s="237">
        <v>0</v>
      </c>
    </row>
    <row r="793" spans="1:15" ht="23.25" customHeight="1" x14ac:dyDescent="0.2">
      <c r="A793" s="264" t="s">
        <v>35</v>
      </c>
      <c r="B793" s="265"/>
      <c r="C793" s="232" t="s">
        <v>63</v>
      </c>
      <c r="D793" s="232" t="s">
        <v>64</v>
      </c>
      <c r="E793" s="238" t="s">
        <v>873</v>
      </c>
      <c r="F793" s="238" t="s">
        <v>52</v>
      </c>
      <c r="G793" s="234">
        <v>11363000</v>
      </c>
      <c r="H793" s="235">
        <v>11363000</v>
      </c>
      <c r="I793" s="236">
        <v>0</v>
      </c>
      <c r="J793" s="236">
        <v>11834000</v>
      </c>
      <c r="K793" s="236">
        <v>11834000</v>
      </c>
      <c r="L793" s="236">
        <v>0</v>
      </c>
      <c r="M793" s="236">
        <v>11926000</v>
      </c>
      <c r="N793" s="236">
        <v>11926000</v>
      </c>
      <c r="O793" s="237">
        <v>0</v>
      </c>
    </row>
    <row r="794" spans="1:15" ht="23.25" customHeight="1" x14ac:dyDescent="0.2">
      <c r="A794" s="264" t="s">
        <v>85</v>
      </c>
      <c r="B794" s="265"/>
      <c r="C794" s="232" t="s">
        <v>63</v>
      </c>
      <c r="D794" s="232" t="s">
        <v>64</v>
      </c>
      <c r="E794" s="238" t="s">
        <v>873</v>
      </c>
      <c r="F794" s="238" t="s">
        <v>84</v>
      </c>
      <c r="G794" s="234">
        <v>23281000</v>
      </c>
      <c r="H794" s="235">
        <v>23281000</v>
      </c>
      <c r="I794" s="236">
        <v>0</v>
      </c>
      <c r="J794" s="236">
        <v>24246000</v>
      </c>
      <c r="K794" s="236">
        <v>24246000</v>
      </c>
      <c r="L794" s="236">
        <v>0</v>
      </c>
      <c r="M794" s="236">
        <v>24434000</v>
      </c>
      <c r="N794" s="236">
        <v>24434000</v>
      </c>
      <c r="O794" s="237">
        <v>0</v>
      </c>
    </row>
    <row r="795" spans="1:15" ht="15" customHeight="1" x14ac:dyDescent="0.2">
      <c r="A795" s="264" t="s">
        <v>49</v>
      </c>
      <c r="B795" s="265"/>
      <c r="C795" s="232" t="s">
        <v>63</v>
      </c>
      <c r="D795" s="232" t="s">
        <v>64</v>
      </c>
      <c r="E795" s="238" t="s">
        <v>873</v>
      </c>
      <c r="F795" s="238" t="s">
        <v>116</v>
      </c>
      <c r="G795" s="234">
        <v>23281000</v>
      </c>
      <c r="H795" s="235">
        <v>23281000</v>
      </c>
      <c r="I795" s="236">
        <v>0</v>
      </c>
      <c r="J795" s="236">
        <v>24246000</v>
      </c>
      <c r="K795" s="236">
        <v>24246000</v>
      </c>
      <c r="L795" s="236">
        <v>0</v>
      </c>
      <c r="M795" s="236">
        <v>24434000</v>
      </c>
      <c r="N795" s="236">
        <v>24434000</v>
      </c>
      <c r="O795" s="237">
        <v>0</v>
      </c>
    </row>
    <row r="796" spans="1:15" ht="15" customHeight="1" x14ac:dyDescent="0.2">
      <c r="A796" s="283" t="s">
        <v>770</v>
      </c>
      <c r="B796" s="284"/>
      <c r="C796" s="240" t="s">
        <v>252</v>
      </c>
      <c r="D796" s="240"/>
      <c r="E796" s="240"/>
      <c r="F796" s="240"/>
      <c r="G796" s="241">
        <v>706769018.70000005</v>
      </c>
      <c r="H796" s="242">
        <v>706769018.70000005</v>
      </c>
      <c r="I796" s="243">
        <v>0</v>
      </c>
      <c r="J796" s="243">
        <v>655690828.39999998</v>
      </c>
      <c r="K796" s="243">
        <v>655690828.39999998</v>
      </c>
      <c r="L796" s="243">
        <v>0</v>
      </c>
      <c r="M796" s="243">
        <v>675676083.60000002</v>
      </c>
      <c r="N796" s="243">
        <v>675676083.60000002</v>
      </c>
      <c r="O796" s="244">
        <v>0</v>
      </c>
    </row>
    <row r="797" spans="1:15" ht="15" customHeight="1" x14ac:dyDescent="0.2">
      <c r="A797" s="264" t="s">
        <v>55</v>
      </c>
      <c r="B797" s="265"/>
      <c r="C797" s="232" t="s">
        <v>252</v>
      </c>
      <c r="D797" s="232" t="s">
        <v>238</v>
      </c>
      <c r="E797" s="233"/>
      <c r="F797" s="233"/>
      <c r="G797" s="234">
        <v>667451418.70000005</v>
      </c>
      <c r="H797" s="235">
        <v>667451418.70000005</v>
      </c>
      <c r="I797" s="236">
        <v>0</v>
      </c>
      <c r="J797" s="236">
        <v>616873228.39999998</v>
      </c>
      <c r="K797" s="236">
        <v>616873228.39999998</v>
      </c>
      <c r="L797" s="236">
        <v>0</v>
      </c>
      <c r="M797" s="236">
        <v>636858483.60000002</v>
      </c>
      <c r="N797" s="236">
        <v>636858483.60000002</v>
      </c>
      <c r="O797" s="237">
        <v>0</v>
      </c>
    </row>
    <row r="798" spans="1:15" ht="15" customHeight="1" x14ac:dyDescent="0.2">
      <c r="A798" s="264" t="s">
        <v>776</v>
      </c>
      <c r="B798" s="265"/>
      <c r="C798" s="232" t="s">
        <v>252</v>
      </c>
      <c r="D798" s="232" t="s">
        <v>238</v>
      </c>
      <c r="E798" s="232" t="s">
        <v>299</v>
      </c>
      <c r="F798" s="232"/>
      <c r="G798" s="234">
        <v>667451418.70000005</v>
      </c>
      <c r="H798" s="235">
        <v>667451418.70000005</v>
      </c>
      <c r="I798" s="236">
        <v>0</v>
      </c>
      <c r="J798" s="236">
        <v>616873228.39999998</v>
      </c>
      <c r="K798" s="236">
        <v>616873228.39999998</v>
      </c>
      <c r="L798" s="236">
        <v>0</v>
      </c>
      <c r="M798" s="236">
        <v>636858483.60000002</v>
      </c>
      <c r="N798" s="236">
        <v>636858483.60000002</v>
      </c>
      <c r="O798" s="237">
        <v>0</v>
      </c>
    </row>
    <row r="799" spans="1:15" ht="15" customHeight="1" x14ac:dyDescent="0.2">
      <c r="A799" s="264" t="s">
        <v>874</v>
      </c>
      <c r="B799" s="265"/>
      <c r="C799" s="232" t="s">
        <v>252</v>
      </c>
      <c r="D799" s="232" t="s">
        <v>238</v>
      </c>
      <c r="E799" s="238" t="s">
        <v>485</v>
      </c>
      <c r="F799" s="238"/>
      <c r="G799" s="234">
        <v>8213800</v>
      </c>
      <c r="H799" s="235">
        <v>8213800</v>
      </c>
      <c r="I799" s="236">
        <v>0</v>
      </c>
      <c r="J799" s="236">
        <v>8003300</v>
      </c>
      <c r="K799" s="236">
        <v>8003300</v>
      </c>
      <c r="L799" s="236">
        <v>0</v>
      </c>
      <c r="M799" s="236">
        <v>8003300</v>
      </c>
      <c r="N799" s="236">
        <v>8003300</v>
      </c>
      <c r="O799" s="237">
        <v>0</v>
      </c>
    </row>
    <row r="800" spans="1:15" ht="23.25" customHeight="1" x14ac:dyDescent="0.2">
      <c r="A800" s="264" t="s">
        <v>486</v>
      </c>
      <c r="B800" s="265"/>
      <c r="C800" s="232" t="s">
        <v>252</v>
      </c>
      <c r="D800" s="232" t="s">
        <v>238</v>
      </c>
      <c r="E800" s="238" t="s">
        <v>487</v>
      </c>
      <c r="F800" s="239"/>
      <c r="G800" s="234">
        <v>8213800</v>
      </c>
      <c r="H800" s="235">
        <v>8213800</v>
      </c>
      <c r="I800" s="236">
        <v>0</v>
      </c>
      <c r="J800" s="236">
        <v>8003300</v>
      </c>
      <c r="K800" s="236">
        <v>8003300</v>
      </c>
      <c r="L800" s="236">
        <v>0</v>
      </c>
      <c r="M800" s="236">
        <v>8003300</v>
      </c>
      <c r="N800" s="236">
        <v>8003300</v>
      </c>
      <c r="O800" s="237">
        <v>0</v>
      </c>
    </row>
    <row r="801" spans="1:15" ht="23.25" customHeight="1" x14ac:dyDescent="0.2">
      <c r="A801" s="264" t="s">
        <v>488</v>
      </c>
      <c r="B801" s="265"/>
      <c r="C801" s="232" t="s">
        <v>252</v>
      </c>
      <c r="D801" s="232" t="s">
        <v>238</v>
      </c>
      <c r="E801" s="238" t="s">
        <v>489</v>
      </c>
      <c r="F801" s="239"/>
      <c r="G801" s="234">
        <v>8213800</v>
      </c>
      <c r="H801" s="235">
        <v>8213800</v>
      </c>
      <c r="I801" s="236">
        <v>0</v>
      </c>
      <c r="J801" s="236">
        <v>8003300</v>
      </c>
      <c r="K801" s="236">
        <v>8003300</v>
      </c>
      <c r="L801" s="236">
        <v>0</v>
      </c>
      <c r="M801" s="236">
        <v>8003300</v>
      </c>
      <c r="N801" s="236">
        <v>8003300</v>
      </c>
      <c r="O801" s="237">
        <v>0</v>
      </c>
    </row>
    <row r="802" spans="1:15" ht="23.25" customHeight="1" x14ac:dyDescent="0.2">
      <c r="A802" s="264" t="s">
        <v>85</v>
      </c>
      <c r="B802" s="265"/>
      <c r="C802" s="232" t="s">
        <v>252</v>
      </c>
      <c r="D802" s="232" t="s">
        <v>238</v>
      </c>
      <c r="E802" s="238" t="s">
        <v>489</v>
      </c>
      <c r="F802" s="238" t="s">
        <v>84</v>
      </c>
      <c r="G802" s="234">
        <v>8213800</v>
      </c>
      <c r="H802" s="235">
        <v>8213800</v>
      </c>
      <c r="I802" s="236">
        <v>0</v>
      </c>
      <c r="J802" s="236">
        <v>8003300</v>
      </c>
      <c r="K802" s="236">
        <v>8003300</v>
      </c>
      <c r="L802" s="236">
        <v>0</v>
      </c>
      <c r="M802" s="236">
        <v>8003300</v>
      </c>
      <c r="N802" s="236">
        <v>8003300</v>
      </c>
      <c r="O802" s="237">
        <v>0</v>
      </c>
    </row>
    <row r="803" spans="1:15" ht="15" customHeight="1" x14ac:dyDescent="0.2">
      <c r="A803" s="264" t="s">
        <v>49</v>
      </c>
      <c r="B803" s="265"/>
      <c r="C803" s="232" t="s">
        <v>252</v>
      </c>
      <c r="D803" s="232" t="s">
        <v>238</v>
      </c>
      <c r="E803" s="238" t="s">
        <v>489</v>
      </c>
      <c r="F803" s="238" t="s">
        <v>116</v>
      </c>
      <c r="G803" s="234">
        <v>8213800</v>
      </c>
      <c r="H803" s="235">
        <v>8213800</v>
      </c>
      <c r="I803" s="236">
        <v>0</v>
      </c>
      <c r="J803" s="236">
        <v>8003300</v>
      </c>
      <c r="K803" s="236">
        <v>8003300</v>
      </c>
      <c r="L803" s="236">
        <v>0</v>
      </c>
      <c r="M803" s="236">
        <v>8003300</v>
      </c>
      <c r="N803" s="236">
        <v>8003300</v>
      </c>
      <c r="O803" s="237">
        <v>0</v>
      </c>
    </row>
    <row r="804" spans="1:15" ht="15" customHeight="1" x14ac:dyDescent="0.2">
      <c r="A804" s="264" t="s">
        <v>875</v>
      </c>
      <c r="B804" s="265"/>
      <c r="C804" s="232" t="s">
        <v>252</v>
      </c>
      <c r="D804" s="232" t="s">
        <v>238</v>
      </c>
      <c r="E804" s="238" t="s">
        <v>490</v>
      </c>
      <c r="F804" s="238"/>
      <c r="G804" s="234">
        <v>89624106.700000003</v>
      </c>
      <c r="H804" s="235">
        <v>89624106.700000003</v>
      </c>
      <c r="I804" s="236">
        <v>0</v>
      </c>
      <c r="J804" s="236">
        <v>87484328.400000006</v>
      </c>
      <c r="K804" s="236">
        <v>87484328.400000006</v>
      </c>
      <c r="L804" s="236">
        <v>0</v>
      </c>
      <c r="M804" s="236">
        <v>107469583.59999999</v>
      </c>
      <c r="N804" s="236">
        <v>107469583.59999999</v>
      </c>
      <c r="O804" s="237">
        <v>0</v>
      </c>
    </row>
    <row r="805" spans="1:15" ht="34.5" customHeight="1" x14ac:dyDescent="0.2">
      <c r="A805" s="264" t="s">
        <v>491</v>
      </c>
      <c r="B805" s="265"/>
      <c r="C805" s="232" t="s">
        <v>252</v>
      </c>
      <c r="D805" s="232" t="s">
        <v>238</v>
      </c>
      <c r="E805" s="238" t="s">
        <v>492</v>
      </c>
      <c r="F805" s="239"/>
      <c r="G805" s="234">
        <v>89624106.700000003</v>
      </c>
      <c r="H805" s="235">
        <v>89624106.700000003</v>
      </c>
      <c r="I805" s="236">
        <v>0</v>
      </c>
      <c r="J805" s="236">
        <v>87484328.400000006</v>
      </c>
      <c r="K805" s="236">
        <v>87484328.400000006</v>
      </c>
      <c r="L805" s="236">
        <v>0</v>
      </c>
      <c r="M805" s="236">
        <v>107469583.59999999</v>
      </c>
      <c r="N805" s="236">
        <v>107469583.59999999</v>
      </c>
      <c r="O805" s="237">
        <v>0</v>
      </c>
    </row>
    <row r="806" spans="1:15" ht="23.25" customHeight="1" x14ac:dyDescent="0.2">
      <c r="A806" s="264" t="s">
        <v>493</v>
      </c>
      <c r="B806" s="265"/>
      <c r="C806" s="232" t="s">
        <v>252</v>
      </c>
      <c r="D806" s="232" t="s">
        <v>238</v>
      </c>
      <c r="E806" s="238" t="s">
        <v>494</v>
      </c>
      <c r="F806" s="239"/>
      <c r="G806" s="234">
        <v>88348120</v>
      </c>
      <c r="H806" s="235">
        <v>88348120</v>
      </c>
      <c r="I806" s="236">
        <v>0</v>
      </c>
      <c r="J806" s="236">
        <v>86181220</v>
      </c>
      <c r="K806" s="236">
        <v>86181220</v>
      </c>
      <c r="L806" s="236">
        <v>0</v>
      </c>
      <c r="M806" s="236">
        <v>86181220</v>
      </c>
      <c r="N806" s="236">
        <v>86181220</v>
      </c>
      <c r="O806" s="237">
        <v>0</v>
      </c>
    </row>
    <row r="807" spans="1:15" ht="23.25" customHeight="1" x14ac:dyDescent="0.2">
      <c r="A807" s="264" t="s">
        <v>85</v>
      </c>
      <c r="B807" s="265"/>
      <c r="C807" s="232" t="s">
        <v>252</v>
      </c>
      <c r="D807" s="232" t="s">
        <v>238</v>
      </c>
      <c r="E807" s="238" t="s">
        <v>494</v>
      </c>
      <c r="F807" s="238" t="s">
        <v>84</v>
      </c>
      <c r="G807" s="234">
        <v>88348120</v>
      </c>
      <c r="H807" s="235">
        <v>88348120</v>
      </c>
      <c r="I807" s="236">
        <v>0</v>
      </c>
      <c r="J807" s="236">
        <v>86181220</v>
      </c>
      <c r="K807" s="236">
        <v>86181220</v>
      </c>
      <c r="L807" s="236">
        <v>0</v>
      </c>
      <c r="M807" s="236">
        <v>86181220</v>
      </c>
      <c r="N807" s="236">
        <v>86181220</v>
      </c>
      <c r="O807" s="237">
        <v>0</v>
      </c>
    </row>
    <row r="808" spans="1:15" ht="15" customHeight="1" x14ac:dyDescent="0.2">
      <c r="A808" s="264" t="s">
        <v>49</v>
      </c>
      <c r="B808" s="265"/>
      <c r="C808" s="232" t="s">
        <v>252</v>
      </c>
      <c r="D808" s="232" t="s">
        <v>238</v>
      </c>
      <c r="E808" s="238" t="s">
        <v>494</v>
      </c>
      <c r="F808" s="238" t="s">
        <v>116</v>
      </c>
      <c r="G808" s="234">
        <v>88348120</v>
      </c>
      <c r="H808" s="235">
        <v>88348120</v>
      </c>
      <c r="I808" s="236">
        <v>0</v>
      </c>
      <c r="J808" s="236">
        <v>86181220</v>
      </c>
      <c r="K808" s="236">
        <v>86181220</v>
      </c>
      <c r="L808" s="236">
        <v>0</v>
      </c>
      <c r="M808" s="236">
        <v>86181220</v>
      </c>
      <c r="N808" s="236">
        <v>86181220</v>
      </c>
      <c r="O808" s="237">
        <v>0</v>
      </c>
    </row>
    <row r="809" spans="1:15" ht="34.5" customHeight="1" x14ac:dyDescent="0.2">
      <c r="A809" s="264" t="s">
        <v>876</v>
      </c>
      <c r="B809" s="265"/>
      <c r="C809" s="232" t="s">
        <v>252</v>
      </c>
      <c r="D809" s="232" t="s">
        <v>238</v>
      </c>
      <c r="E809" s="238" t="s">
        <v>745</v>
      </c>
      <c r="F809" s="239"/>
      <c r="G809" s="234">
        <v>1275986.7</v>
      </c>
      <c r="H809" s="235">
        <v>1275986.7</v>
      </c>
      <c r="I809" s="236">
        <v>0</v>
      </c>
      <c r="J809" s="236">
        <v>1303108.3999999999</v>
      </c>
      <c r="K809" s="236">
        <v>1303108.3999999999</v>
      </c>
      <c r="L809" s="236">
        <v>0</v>
      </c>
      <c r="M809" s="236">
        <v>1288363.6000000001</v>
      </c>
      <c r="N809" s="236">
        <v>1288363.6000000001</v>
      </c>
      <c r="O809" s="237">
        <v>0</v>
      </c>
    </row>
    <row r="810" spans="1:15" ht="23.25" customHeight="1" x14ac:dyDescent="0.2">
      <c r="A810" s="264" t="s">
        <v>85</v>
      </c>
      <c r="B810" s="265"/>
      <c r="C810" s="232" t="s">
        <v>252</v>
      </c>
      <c r="D810" s="232" t="s">
        <v>238</v>
      </c>
      <c r="E810" s="238" t="s">
        <v>745</v>
      </c>
      <c r="F810" s="238" t="s">
        <v>84</v>
      </c>
      <c r="G810" s="234">
        <v>1275986.7</v>
      </c>
      <c r="H810" s="235">
        <v>1275986.7</v>
      </c>
      <c r="I810" s="236">
        <v>0</v>
      </c>
      <c r="J810" s="236">
        <v>1303108.3999999999</v>
      </c>
      <c r="K810" s="236">
        <v>1303108.3999999999</v>
      </c>
      <c r="L810" s="236">
        <v>0</v>
      </c>
      <c r="M810" s="236">
        <v>1288363.6000000001</v>
      </c>
      <c r="N810" s="236">
        <v>1288363.6000000001</v>
      </c>
      <c r="O810" s="237">
        <v>0</v>
      </c>
    </row>
    <row r="811" spans="1:15" ht="15" customHeight="1" x14ac:dyDescent="0.2">
      <c r="A811" s="264" t="s">
        <v>49</v>
      </c>
      <c r="B811" s="265"/>
      <c r="C811" s="232" t="s">
        <v>252</v>
      </c>
      <c r="D811" s="232" t="s">
        <v>238</v>
      </c>
      <c r="E811" s="238" t="s">
        <v>745</v>
      </c>
      <c r="F811" s="238" t="s">
        <v>116</v>
      </c>
      <c r="G811" s="234">
        <v>1275986.7</v>
      </c>
      <c r="H811" s="235">
        <v>1275986.7</v>
      </c>
      <c r="I811" s="236">
        <v>0</v>
      </c>
      <c r="J811" s="236">
        <v>1303108.3999999999</v>
      </c>
      <c r="K811" s="236">
        <v>1303108.3999999999</v>
      </c>
      <c r="L811" s="236">
        <v>0</v>
      </c>
      <c r="M811" s="236">
        <v>1288363.6000000001</v>
      </c>
      <c r="N811" s="236">
        <v>1288363.6000000001</v>
      </c>
      <c r="O811" s="237">
        <v>0</v>
      </c>
    </row>
    <row r="812" spans="1:15" ht="15" customHeight="1" x14ac:dyDescent="0.2">
      <c r="A812" s="264" t="s">
        <v>1134</v>
      </c>
      <c r="B812" s="265"/>
      <c r="C812" s="232" t="s">
        <v>252</v>
      </c>
      <c r="D812" s="232" t="s">
        <v>238</v>
      </c>
      <c r="E812" s="238" t="s">
        <v>1135</v>
      </c>
      <c r="F812" s="239"/>
      <c r="G812" s="234">
        <v>0</v>
      </c>
      <c r="H812" s="235">
        <v>0</v>
      </c>
      <c r="I812" s="236">
        <v>0</v>
      </c>
      <c r="J812" s="236">
        <v>0</v>
      </c>
      <c r="K812" s="236">
        <v>0</v>
      </c>
      <c r="L812" s="236">
        <v>0</v>
      </c>
      <c r="M812" s="236">
        <v>20000000</v>
      </c>
      <c r="N812" s="236">
        <v>20000000</v>
      </c>
      <c r="O812" s="237">
        <v>0</v>
      </c>
    </row>
    <row r="813" spans="1:15" ht="23.25" customHeight="1" x14ac:dyDescent="0.2">
      <c r="A813" s="264" t="s">
        <v>85</v>
      </c>
      <c r="B813" s="265"/>
      <c r="C813" s="232" t="s">
        <v>252</v>
      </c>
      <c r="D813" s="232" t="s">
        <v>238</v>
      </c>
      <c r="E813" s="238" t="s">
        <v>1135</v>
      </c>
      <c r="F813" s="238" t="s">
        <v>84</v>
      </c>
      <c r="G813" s="234">
        <v>0</v>
      </c>
      <c r="H813" s="235">
        <v>0</v>
      </c>
      <c r="I813" s="236">
        <v>0</v>
      </c>
      <c r="J813" s="236">
        <v>0</v>
      </c>
      <c r="K813" s="236">
        <v>0</v>
      </c>
      <c r="L813" s="236">
        <v>0</v>
      </c>
      <c r="M813" s="236">
        <v>20000000</v>
      </c>
      <c r="N813" s="236">
        <v>20000000</v>
      </c>
      <c r="O813" s="237">
        <v>0</v>
      </c>
    </row>
    <row r="814" spans="1:15" ht="15" customHeight="1" x14ac:dyDescent="0.2">
      <c r="A814" s="264" t="s">
        <v>49</v>
      </c>
      <c r="B814" s="265"/>
      <c r="C814" s="232" t="s">
        <v>252</v>
      </c>
      <c r="D814" s="232" t="s">
        <v>238</v>
      </c>
      <c r="E814" s="238" t="s">
        <v>1135</v>
      </c>
      <c r="F814" s="238" t="s">
        <v>116</v>
      </c>
      <c r="G814" s="234">
        <v>0</v>
      </c>
      <c r="H814" s="235">
        <v>0</v>
      </c>
      <c r="I814" s="236">
        <v>0</v>
      </c>
      <c r="J814" s="236">
        <v>0</v>
      </c>
      <c r="K814" s="236">
        <v>0</v>
      </c>
      <c r="L814" s="236">
        <v>0</v>
      </c>
      <c r="M814" s="236">
        <v>20000000</v>
      </c>
      <c r="N814" s="236">
        <v>20000000</v>
      </c>
      <c r="O814" s="237">
        <v>0</v>
      </c>
    </row>
    <row r="815" spans="1:15" ht="34.5" customHeight="1" x14ac:dyDescent="0.2">
      <c r="A815" s="264" t="s">
        <v>877</v>
      </c>
      <c r="B815" s="265"/>
      <c r="C815" s="232" t="s">
        <v>252</v>
      </c>
      <c r="D815" s="232" t="s">
        <v>238</v>
      </c>
      <c r="E815" s="238" t="s">
        <v>537</v>
      </c>
      <c r="F815" s="238"/>
      <c r="G815" s="234">
        <v>569613512</v>
      </c>
      <c r="H815" s="235">
        <v>569613512</v>
      </c>
      <c r="I815" s="236">
        <v>0</v>
      </c>
      <c r="J815" s="236">
        <v>521385600</v>
      </c>
      <c r="K815" s="236">
        <v>521385600</v>
      </c>
      <c r="L815" s="236">
        <v>0</v>
      </c>
      <c r="M815" s="236">
        <v>521385600</v>
      </c>
      <c r="N815" s="236">
        <v>521385600</v>
      </c>
      <c r="O815" s="237">
        <v>0</v>
      </c>
    </row>
    <row r="816" spans="1:15" ht="23.25" customHeight="1" x14ac:dyDescent="0.2">
      <c r="A816" s="264" t="s">
        <v>547</v>
      </c>
      <c r="B816" s="265"/>
      <c r="C816" s="232" t="s">
        <v>252</v>
      </c>
      <c r="D816" s="232" t="s">
        <v>238</v>
      </c>
      <c r="E816" s="238" t="s">
        <v>878</v>
      </c>
      <c r="F816" s="239"/>
      <c r="G816" s="234">
        <v>410236152</v>
      </c>
      <c r="H816" s="235">
        <v>410236152</v>
      </c>
      <c r="I816" s="236">
        <v>0</v>
      </c>
      <c r="J816" s="236">
        <v>367364740</v>
      </c>
      <c r="K816" s="236">
        <v>367364740</v>
      </c>
      <c r="L816" s="236">
        <v>0</v>
      </c>
      <c r="M816" s="236">
        <v>367364740</v>
      </c>
      <c r="N816" s="236">
        <v>367364740</v>
      </c>
      <c r="O816" s="237">
        <v>0</v>
      </c>
    </row>
    <row r="817" spans="1:15" ht="15" customHeight="1" x14ac:dyDescent="0.2">
      <c r="A817" s="264" t="s">
        <v>499</v>
      </c>
      <c r="B817" s="265"/>
      <c r="C817" s="232" t="s">
        <v>252</v>
      </c>
      <c r="D817" s="232" t="s">
        <v>238</v>
      </c>
      <c r="E817" s="238" t="s">
        <v>879</v>
      </c>
      <c r="F817" s="239"/>
      <c r="G817" s="234">
        <v>36865800</v>
      </c>
      <c r="H817" s="235">
        <v>36865800</v>
      </c>
      <c r="I817" s="236">
        <v>0</v>
      </c>
      <c r="J817" s="236">
        <v>12300000</v>
      </c>
      <c r="K817" s="236">
        <v>12300000</v>
      </c>
      <c r="L817" s="236">
        <v>0</v>
      </c>
      <c r="M817" s="236">
        <v>12300000</v>
      </c>
      <c r="N817" s="236">
        <v>12300000</v>
      </c>
      <c r="O817" s="237">
        <v>0</v>
      </c>
    </row>
    <row r="818" spans="1:15" ht="23.25" customHeight="1" x14ac:dyDescent="0.2">
      <c r="A818" s="264" t="s">
        <v>85</v>
      </c>
      <c r="B818" s="265"/>
      <c r="C818" s="232" t="s">
        <v>252</v>
      </c>
      <c r="D818" s="232" t="s">
        <v>238</v>
      </c>
      <c r="E818" s="238" t="s">
        <v>879</v>
      </c>
      <c r="F818" s="238" t="s">
        <v>84</v>
      </c>
      <c r="G818" s="234">
        <v>36865800</v>
      </c>
      <c r="H818" s="235">
        <v>36865800</v>
      </c>
      <c r="I818" s="236">
        <v>0</v>
      </c>
      <c r="J818" s="236">
        <v>12300000</v>
      </c>
      <c r="K818" s="236">
        <v>12300000</v>
      </c>
      <c r="L818" s="236">
        <v>0</v>
      </c>
      <c r="M818" s="236">
        <v>12300000</v>
      </c>
      <c r="N818" s="236">
        <v>12300000</v>
      </c>
      <c r="O818" s="237">
        <v>0</v>
      </c>
    </row>
    <row r="819" spans="1:15" ht="15" customHeight="1" x14ac:dyDescent="0.2">
      <c r="A819" s="264" t="s">
        <v>49</v>
      </c>
      <c r="B819" s="265"/>
      <c r="C819" s="232" t="s">
        <v>252</v>
      </c>
      <c r="D819" s="232" t="s">
        <v>238</v>
      </c>
      <c r="E819" s="238" t="s">
        <v>879</v>
      </c>
      <c r="F819" s="238" t="s">
        <v>116</v>
      </c>
      <c r="G819" s="234">
        <v>36865800</v>
      </c>
      <c r="H819" s="235">
        <v>36865800</v>
      </c>
      <c r="I819" s="236">
        <v>0</v>
      </c>
      <c r="J819" s="236">
        <v>12300000</v>
      </c>
      <c r="K819" s="236">
        <v>12300000</v>
      </c>
      <c r="L819" s="236">
        <v>0</v>
      </c>
      <c r="M819" s="236">
        <v>12300000</v>
      </c>
      <c r="N819" s="236">
        <v>12300000</v>
      </c>
      <c r="O819" s="237">
        <v>0</v>
      </c>
    </row>
    <row r="820" spans="1:15" ht="34.5" customHeight="1" x14ac:dyDescent="0.2">
      <c r="A820" s="264" t="s">
        <v>495</v>
      </c>
      <c r="B820" s="265"/>
      <c r="C820" s="232" t="s">
        <v>252</v>
      </c>
      <c r="D820" s="232" t="s">
        <v>238</v>
      </c>
      <c r="E820" s="238" t="s">
        <v>880</v>
      </c>
      <c r="F820" s="239"/>
      <c r="G820" s="234">
        <v>373370352</v>
      </c>
      <c r="H820" s="235">
        <v>373370352</v>
      </c>
      <c r="I820" s="236">
        <v>0</v>
      </c>
      <c r="J820" s="236">
        <v>355064740</v>
      </c>
      <c r="K820" s="236">
        <v>355064740</v>
      </c>
      <c r="L820" s="236">
        <v>0</v>
      </c>
      <c r="M820" s="236">
        <v>355064740</v>
      </c>
      <c r="N820" s="236">
        <v>355064740</v>
      </c>
      <c r="O820" s="237">
        <v>0</v>
      </c>
    </row>
    <row r="821" spans="1:15" ht="23.25" customHeight="1" x14ac:dyDescent="0.2">
      <c r="A821" s="264" t="s">
        <v>85</v>
      </c>
      <c r="B821" s="265"/>
      <c r="C821" s="232" t="s">
        <v>252</v>
      </c>
      <c r="D821" s="232" t="s">
        <v>238</v>
      </c>
      <c r="E821" s="238" t="s">
        <v>880</v>
      </c>
      <c r="F821" s="238" t="s">
        <v>84</v>
      </c>
      <c r="G821" s="234">
        <v>373370352</v>
      </c>
      <c r="H821" s="235">
        <v>373370352</v>
      </c>
      <c r="I821" s="236">
        <v>0</v>
      </c>
      <c r="J821" s="236">
        <v>355064740</v>
      </c>
      <c r="K821" s="236">
        <v>355064740</v>
      </c>
      <c r="L821" s="236">
        <v>0</v>
      </c>
      <c r="M821" s="236">
        <v>355064740</v>
      </c>
      <c r="N821" s="236">
        <v>355064740</v>
      </c>
      <c r="O821" s="237">
        <v>0</v>
      </c>
    </row>
    <row r="822" spans="1:15" ht="15" customHeight="1" x14ac:dyDescent="0.2">
      <c r="A822" s="264" t="s">
        <v>49</v>
      </c>
      <c r="B822" s="265"/>
      <c r="C822" s="232" t="s">
        <v>252</v>
      </c>
      <c r="D822" s="232" t="s">
        <v>238</v>
      </c>
      <c r="E822" s="238" t="s">
        <v>880</v>
      </c>
      <c r="F822" s="238" t="s">
        <v>116</v>
      </c>
      <c r="G822" s="234">
        <v>373370352</v>
      </c>
      <c r="H822" s="235">
        <v>373370352</v>
      </c>
      <c r="I822" s="236">
        <v>0</v>
      </c>
      <c r="J822" s="236">
        <v>355064740</v>
      </c>
      <c r="K822" s="236">
        <v>355064740</v>
      </c>
      <c r="L822" s="236">
        <v>0</v>
      </c>
      <c r="M822" s="236">
        <v>355064740</v>
      </c>
      <c r="N822" s="236">
        <v>355064740</v>
      </c>
      <c r="O822" s="237">
        <v>0</v>
      </c>
    </row>
    <row r="823" spans="1:15" ht="34.5" customHeight="1" x14ac:dyDescent="0.2">
      <c r="A823" s="264" t="s">
        <v>1198</v>
      </c>
      <c r="B823" s="265"/>
      <c r="C823" s="232" t="s">
        <v>252</v>
      </c>
      <c r="D823" s="232" t="s">
        <v>238</v>
      </c>
      <c r="E823" s="238" t="s">
        <v>881</v>
      </c>
      <c r="F823" s="239"/>
      <c r="G823" s="234">
        <v>159377360</v>
      </c>
      <c r="H823" s="235">
        <v>159377360</v>
      </c>
      <c r="I823" s="236">
        <v>0</v>
      </c>
      <c r="J823" s="236">
        <v>154020860</v>
      </c>
      <c r="K823" s="236">
        <v>154020860</v>
      </c>
      <c r="L823" s="236">
        <v>0</v>
      </c>
      <c r="M823" s="236">
        <v>154020860</v>
      </c>
      <c r="N823" s="236">
        <v>154020860</v>
      </c>
      <c r="O823" s="237">
        <v>0</v>
      </c>
    </row>
    <row r="824" spans="1:15" ht="23.25" customHeight="1" x14ac:dyDescent="0.2">
      <c r="A824" s="264" t="s">
        <v>1199</v>
      </c>
      <c r="B824" s="265"/>
      <c r="C824" s="232" t="s">
        <v>252</v>
      </c>
      <c r="D824" s="232" t="s">
        <v>238</v>
      </c>
      <c r="E824" s="238" t="s">
        <v>1034</v>
      </c>
      <c r="F824" s="239"/>
      <c r="G824" s="234">
        <v>3530200</v>
      </c>
      <c r="H824" s="235">
        <v>3530200</v>
      </c>
      <c r="I824" s="236">
        <v>0</v>
      </c>
      <c r="J824" s="236">
        <v>0</v>
      </c>
      <c r="K824" s="236">
        <v>0</v>
      </c>
      <c r="L824" s="236">
        <v>0</v>
      </c>
      <c r="M824" s="236">
        <v>0</v>
      </c>
      <c r="N824" s="236">
        <v>0</v>
      </c>
      <c r="O824" s="237">
        <v>0</v>
      </c>
    </row>
    <row r="825" spans="1:15" ht="23.25" customHeight="1" x14ac:dyDescent="0.2">
      <c r="A825" s="264" t="s">
        <v>85</v>
      </c>
      <c r="B825" s="265"/>
      <c r="C825" s="232" t="s">
        <v>252</v>
      </c>
      <c r="D825" s="232" t="s">
        <v>238</v>
      </c>
      <c r="E825" s="238" t="s">
        <v>1034</v>
      </c>
      <c r="F825" s="238" t="s">
        <v>84</v>
      </c>
      <c r="G825" s="234">
        <v>3530200</v>
      </c>
      <c r="H825" s="235">
        <v>3530200</v>
      </c>
      <c r="I825" s="236">
        <v>0</v>
      </c>
      <c r="J825" s="236">
        <v>0</v>
      </c>
      <c r="K825" s="236">
        <v>0</v>
      </c>
      <c r="L825" s="236">
        <v>0</v>
      </c>
      <c r="M825" s="236">
        <v>0</v>
      </c>
      <c r="N825" s="236">
        <v>0</v>
      </c>
      <c r="O825" s="237">
        <v>0</v>
      </c>
    </row>
    <row r="826" spans="1:15" ht="15" customHeight="1" x14ac:dyDescent="0.2">
      <c r="A826" s="264" t="s">
        <v>228</v>
      </c>
      <c r="B826" s="265"/>
      <c r="C826" s="232" t="s">
        <v>252</v>
      </c>
      <c r="D826" s="232" t="s">
        <v>238</v>
      </c>
      <c r="E826" s="238" t="s">
        <v>1034</v>
      </c>
      <c r="F826" s="238" t="s">
        <v>229</v>
      </c>
      <c r="G826" s="234">
        <v>3530200</v>
      </c>
      <c r="H826" s="235">
        <v>3530200</v>
      </c>
      <c r="I826" s="236">
        <v>0</v>
      </c>
      <c r="J826" s="236">
        <v>0</v>
      </c>
      <c r="K826" s="236">
        <v>0</v>
      </c>
      <c r="L826" s="236">
        <v>0</v>
      </c>
      <c r="M826" s="236">
        <v>0</v>
      </c>
      <c r="N826" s="236">
        <v>0</v>
      </c>
      <c r="O826" s="237">
        <v>0</v>
      </c>
    </row>
    <row r="827" spans="1:15" ht="23.25" customHeight="1" x14ac:dyDescent="0.2">
      <c r="A827" s="264" t="s">
        <v>500</v>
      </c>
      <c r="B827" s="265"/>
      <c r="C827" s="232" t="s">
        <v>252</v>
      </c>
      <c r="D827" s="232" t="s">
        <v>238</v>
      </c>
      <c r="E827" s="238" t="s">
        <v>882</v>
      </c>
      <c r="F827" s="239"/>
      <c r="G827" s="234">
        <v>155847160</v>
      </c>
      <c r="H827" s="235">
        <v>155847160</v>
      </c>
      <c r="I827" s="236">
        <v>0</v>
      </c>
      <c r="J827" s="236">
        <v>154020860</v>
      </c>
      <c r="K827" s="236">
        <v>154020860</v>
      </c>
      <c r="L827" s="236">
        <v>0</v>
      </c>
      <c r="M827" s="236">
        <v>154020860</v>
      </c>
      <c r="N827" s="236">
        <v>154020860</v>
      </c>
      <c r="O827" s="237">
        <v>0</v>
      </c>
    </row>
    <row r="828" spans="1:15" ht="23.25" customHeight="1" x14ac:dyDescent="0.2">
      <c r="A828" s="264" t="s">
        <v>85</v>
      </c>
      <c r="B828" s="265"/>
      <c r="C828" s="232" t="s">
        <v>252</v>
      </c>
      <c r="D828" s="232" t="s">
        <v>238</v>
      </c>
      <c r="E828" s="238" t="s">
        <v>882</v>
      </c>
      <c r="F828" s="238" t="s">
        <v>84</v>
      </c>
      <c r="G828" s="234">
        <v>155847160</v>
      </c>
      <c r="H828" s="235">
        <v>155847160</v>
      </c>
      <c r="I828" s="236">
        <v>0</v>
      </c>
      <c r="J828" s="236">
        <v>154020860</v>
      </c>
      <c r="K828" s="236">
        <v>154020860</v>
      </c>
      <c r="L828" s="236">
        <v>0</v>
      </c>
      <c r="M828" s="236">
        <v>154020860</v>
      </c>
      <c r="N828" s="236">
        <v>154020860</v>
      </c>
      <c r="O828" s="237">
        <v>0</v>
      </c>
    </row>
    <row r="829" spans="1:15" ht="15" customHeight="1" x14ac:dyDescent="0.2">
      <c r="A829" s="264" t="s">
        <v>228</v>
      </c>
      <c r="B829" s="265"/>
      <c r="C829" s="232" t="s">
        <v>252</v>
      </c>
      <c r="D829" s="232" t="s">
        <v>238</v>
      </c>
      <c r="E829" s="238" t="s">
        <v>882</v>
      </c>
      <c r="F829" s="238" t="s">
        <v>229</v>
      </c>
      <c r="G829" s="234">
        <v>155847160</v>
      </c>
      <c r="H829" s="235">
        <v>155847160</v>
      </c>
      <c r="I829" s="236">
        <v>0</v>
      </c>
      <c r="J829" s="236">
        <v>154020860</v>
      </c>
      <c r="K829" s="236">
        <v>154020860</v>
      </c>
      <c r="L829" s="236">
        <v>0</v>
      </c>
      <c r="M829" s="236">
        <v>154020860</v>
      </c>
      <c r="N829" s="236">
        <v>154020860</v>
      </c>
      <c r="O829" s="237">
        <v>0</v>
      </c>
    </row>
    <row r="830" spans="1:15" ht="15" customHeight="1" x14ac:dyDescent="0.2">
      <c r="A830" s="264" t="s">
        <v>548</v>
      </c>
      <c r="B830" s="265"/>
      <c r="C830" s="232" t="s">
        <v>252</v>
      </c>
      <c r="D830" s="232" t="s">
        <v>192</v>
      </c>
      <c r="E830" s="233"/>
      <c r="F830" s="233"/>
      <c r="G830" s="234">
        <v>39317600</v>
      </c>
      <c r="H830" s="235">
        <v>39317600</v>
      </c>
      <c r="I830" s="236">
        <v>0</v>
      </c>
      <c r="J830" s="236">
        <v>38817600</v>
      </c>
      <c r="K830" s="236">
        <v>38817600</v>
      </c>
      <c r="L830" s="236">
        <v>0</v>
      </c>
      <c r="M830" s="236">
        <v>38817600</v>
      </c>
      <c r="N830" s="236">
        <v>38817600</v>
      </c>
      <c r="O830" s="237">
        <v>0</v>
      </c>
    </row>
    <row r="831" spans="1:15" ht="15" customHeight="1" x14ac:dyDescent="0.2">
      <c r="A831" s="264" t="s">
        <v>776</v>
      </c>
      <c r="B831" s="265"/>
      <c r="C831" s="232" t="s">
        <v>252</v>
      </c>
      <c r="D831" s="232" t="s">
        <v>192</v>
      </c>
      <c r="E831" s="232" t="s">
        <v>299</v>
      </c>
      <c r="F831" s="232"/>
      <c r="G831" s="234">
        <v>39317600</v>
      </c>
      <c r="H831" s="235">
        <v>39317600</v>
      </c>
      <c r="I831" s="236">
        <v>0</v>
      </c>
      <c r="J831" s="236">
        <v>38817600</v>
      </c>
      <c r="K831" s="236">
        <v>38817600</v>
      </c>
      <c r="L831" s="236">
        <v>0</v>
      </c>
      <c r="M831" s="236">
        <v>38817600</v>
      </c>
      <c r="N831" s="236">
        <v>38817600</v>
      </c>
      <c r="O831" s="237">
        <v>0</v>
      </c>
    </row>
    <row r="832" spans="1:15" ht="15" customHeight="1" x14ac:dyDescent="0.2">
      <c r="A832" s="264" t="s">
        <v>260</v>
      </c>
      <c r="B832" s="265"/>
      <c r="C832" s="232" t="s">
        <v>252</v>
      </c>
      <c r="D832" s="232" t="s">
        <v>192</v>
      </c>
      <c r="E832" s="238" t="s">
        <v>496</v>
      </c>
      <c r="F832" s="238"/>
      <c r="G832" s="234">
        <v>39317600</v>
      </c>
      <c r="H832" s="235">
        <v>39317600</v>
      </c>
      <c r="I832" s="236">
        <v>0</v>
      </c>
      <c r="J832" s="236">
        <v>38817600</v>
      </c>
      <c r="K832" s="236">
        <v>38817600</v>
      </c>
      <c r="L832" s="236">
        <v>0</v>
      </c>
      <c r="M832" s="236">
        <v>38817600</v>
      </c>
      <c r="N832" s="236">
        <v>38817600</v>
      </c>
      <c r="O832" s="237">
        <v>0</v>
      </c>
    </row>
    <row r="833" spans="1:15" ht="23.25" customHeight="1" x14ac:dyDescent="0.2">
      <c r="A833" s="264" t="s">
        <v>156</v>
      </c>
      <c r="B833" s="265"/>
      <c r="C833" s="232" t="s">
        <v>252</v>
      </c>
      <c r="D833" s="232" t="s">
        <v>192</v>
      </c>
      <c r="E833" s="238" t="s">
        <v>497</v>
      </c>
      <c r="F833" s="239"/>
      <c r="G833" s="234">
        <v>39317600</v>
      </c>
      <c r="H833" s="235">
        <v>39317600</v>
      </c>
      <c r="I833" s="236">
        <v>0</v>
      </c>
      <c r="J833" s="236">
        <v>38817600</v>
      </c>
      <c r="K833" s="236">
        <v>38817600</v>
      </c>
      <c r="L833" s="236">
        <v>0</v>
      </c>
      <c r="M833" s="236">
        <v>38817600</v>
      </c>
      <c r="N833" s="236">
        <v>38817600</v>
      </c>
      <c r="O833" s="237">
        <v>0</v>
      </c>
    </row>
    <row r="834" spans="1:15" ht="15" customHeight="1" x14ac:dyDescent="0.2">
      <c r="A834" s="264" t="s">
        <v>38</v>
      </c>
      <c r="B834" s="265"/>
      <c r="C834" s="232" t="s">
        <v>252</v>
      </c>
      <c r="D834" s="232" t="s">
        <v>192</v>
      </c>
      <c r="E834" s="238" t="s">
        <v>498</v>
      </c>
      <c r="F834" s="239"/>
      <c r="G834" s="234">
        <v>38817600</v>
      </c>
      <c r="H834" s="235">
        <v>38817600</v>
      </c>
      <c r="I834" s="236">
        <v>0</v>
      </c>
      <c r="J834" s="236">
        <v>38817600</v>
      </c>
      <c r="K834" s="236">
        <v>38817600</v>
      </c>
      <c r="L834" s="236">
        <v>0</v>
      </c>
      <c r="M834" s="236">
        <v>38817600</v>
      </c>
      <c r="N834" s="236">
        <v>38817600</v>
      </c>
      <c r="O834" s="237">
        <v>0</v>
      </c>
    </row>
    <row r="835" spans="1:15" ht="45.75" customHeight="1" x14ac:dyDescent="0.2">
      <c r="A835" s="264" t="s">
        <v>291</v>
      </c>
      <c r="B835" s="265"/>
      <c r="C835" s="232" t="s">
        <v>252</v>
      </c>
      <c r="D835" s="232" t="s">
        <v>192</v>
      </c>
      <c r="E835" s="238" t="s">
        <v>498</v>
      </c>
      <c r="F835" s="238" t="s">
        <v>195</v>
      </c>
      <c r="G835" s="234">
        <v>37294390</v>
      </c>
      <c r="H835" s="235">
        <v>37294390</v>
      </c>
      <c r="I835" s="236">
        <v>0</v>
      </c>
      <c r="J835" s="236">
        <v>37294100</v>
      </c>
      <c r="K835" s="236">
        <v>37294100</v>
      </c>
      <c r="L835" s="236">
        <v>0</v>
      </c>
      <c r="M835" s="236">
        <v>37294100</v>
      </c>
      <c r="N835" s="236">
        <v>37294100</v>
      </c>
      <c r="O835" s="237">
        <v>0</v>
      </c>
    </row>
    <row r="836" spans="1:15" ht="23.25" customHeight="1" x14ac:dyDescent="0.2">
      <c r="A836" s="264" t="s">
        <v>89</v>
      </c>
      <c r="B836" s="265"/>
      <c r="C836" s="232" t="s">
        <v>252</v>
      </c>
      <c r="D836" s="232" t="s">
        <v>192</v>
      </c>
      <c r="E836" s="238" t="s">
        <v>498</v>
      </c>
      <c r="F836" s="238" t="s">
        <v>26</v>
      </c>
      <c r="G836" s="234">
        <v>37294390</v>
      </c>
      <c r="H836" s="235">
        <v>37294390</v>
      </c>
      <c r="I836" s="236">
        <v>0</v>
      </c>
      <c r="J836" s="236">
        <v>37294100</v>
      </c>
      <c r="K836" s="236">
        <v>37294100</v>
      </c>
      <c r="L836" s="236">
        <v>0</v>
      </c>
      <c r="M836" s="236">
        <v>37294100</v>
      </c>
      <c r="N836" s="236">
        <v>37294100</v>
      </c>
      <c r="O836" s="237">
        <v>0</v>
      </c>
    </row>
    <row r="837" spans="1:15" ht="23.25" customHeight="1" x14ac:dyDescent="0.2">
      <c r="A837" s="264" t="s">
        <v>273</v>
      </c>
      <c r="B837" s="265"/>
      <c r="C837" s="232" t="s">
        <v>252</v>
      </c>
      <c r="D837" s="232" t="s">
        <v>192</v>
      </c>
      <c r="E837" s="238" t="s">
        <v>498</v>
      </c>
      <c r="F837" s="238" t="s">
        <v>94</v>
      </c>
      <c r="G837" s="234">
        <v>1523210</v>
      </c>
      <c r="H837" s="235">
        <v>1523210</v>
      </c>
      <c r="I837" s="236">
        <v>0</v>
      </c>
      <c r="J837" s="236">
        <v>1523500</v>
      </c>
      <c r="K837" s="236">
        <v>1523500</v>
      </c>
      <c r="L837" s="236">
        <v>0</v>
      </c>
      <c r="M837" s="236">
        <v>1523500</v>
      </c>
      <c r="N837" s="236">
        <v>1523500</v>
      </c>
      <c r="O837" s="237">
        <v>0</v>
      </c>
    </row>
    <row r="838" spans="1:15" ht="23.25" customHeight="1" x14ac:dyDescent="0.2">
      <c r="A838" s="264" t="s">
        <v>187</v>
      </c>
      <c r="B838" s="265"/>
      <c r="C838" s="232" t="s">
        <v>252</v>
      </c>
      <c r="D838" s="232" t="s">
        <v>192</v>
      </c>
      <c r="E838" s="238" t="s">
        <v>498</v>
      </c>
      <c r="F838" s="238" t="s">
        <v>58</v>
      </c>
      <c r="G838" s="234">
        <v>1523210</v>
      </c>
      <c r="H838" s="235">
        <v>1523210</v>
      </c>
      <c r="I838" s="236">
        <v>0</v>
      </c>
      <c r="J838" s="236">
        <v>1523500</v>
      </c>
      <c r="K838" s="236">
        <v>1523500</v>
      </c>
      <c r="L838" s="236">
        <v>0</v>
      </c>
      <c r="M838" s="236">
        <v>1523500</v>
      </c>
      <c r="N838" s="236">
        <v>1523500</v>
      </c>
      <c r="O838" s="237">
        <v>0</v>
      </c>
    </row>
    <row r="839" spans="1:15" ht="15" customHeight="1" x14ac:dyDescent="0.2">
      <c r="A839" s="264" t="s">
        <v>499</v>
      </c>
      <c r="B839" s="265"/>
      <c r="C839" s="232" t="s">
        <v>252</v>
      </c>
      <c r="D839" s="232" t="s">
        <v>192</v>
      </c>
      <c r="E839" s="238" t="s">
        <v>1200</v>
      </c>
      <c r="F839" s="239"/>
      <c r="G839" s="234">
        <v>500000</v>
      </c>
      <c r="H839" s="235">
        <v>500000</v>
      </c>
      <c r="I839" s="236">
        <v>0</v>
      </c>
      <c r="J839" s="236">
        <v>0</v>
      </c>
      <c r="K839" s="236">
        <v>0</v>
      </c>
      <c r="L839" s="236">
        <v>0</v>
      </c>
      <c r="M839" s="236">
        <v>0</v>
      </c>
      <c r="N839" s="236">
        <v>0</v>
      </c>
      <c r="O839" s="237">
        <v>0</v>
      </c>
    </row>
    <row r="840" spans="1:15" ht="15" customHeight="1" x14ac:dyDescent="0.2">
      <c r="A840" s="264" t="s">
        <v>95</v>
      </c>
      <c r="B840" s="265"/>
      <c r="C840" s="232" t="s">
        <v>252</v>
      </c>
      <c r="D840" s="232" t="s">
        <v>192</v>
      </c>
      <c r="E840" s="238" t="s">
        <v>1200</v>
      </c>
      <c r="F840" s="238" t="s">
        <v>96</v>
      </c>
      <c r="G840" s="234">
        <v>500000</v>
      </c>
      <c r="H840" s="235">
        <v>500000</v>
      </c>
      <c r="I840" s="236">
        <v>0</v>
      </c>
      <c r="J840" s="236">
        <v>0</v>
      </c>
      <c r="K840" s="236">
        <v>0</v>
      </c>
      <c r="L840" s="236">
        <v>0</v>
      </c>
      <c r="M840" s="236">
        <v>0</v>
      </c>
      <c r="N840" s="236">
        <v>0</v>
      </c>
      <c r="O840" s="237">
        <v>0</v>
      </c>
    </row>
    <row r="841" spans="1:15" ht="15" customHeight="1" x14ac:dyDescent="0.2">
      <c r="A841" s="264" t="s">
        <v>1201</v>
      </c>
      <c r="B841" s="265"/>
      <c r="C841" s="232" t="s">
        <v>252</v>
      </c>
      <c r="D841" s="232" t="s">
        <v>192</v>
      </c>
      <c r="E841" s="238" t="s">
        <v>1200</v>
      </c>
      <c r="F841" s="238" t="s">
        <v>1202</v>
      </c>
      <c r="G841" s="234">
        <v>500000</v>
      </c>
      <c r="H841" s="235">
        <v>500000</v>
      </c>
      <c r="I841" s="236">
        <v>0</v>
      </c>
      <c r="J841" s="236">
        <v>0</v>
      </c>
      <c r="K841" s="236">
        <v>0</v>
      </c>
      <c r="L841" s="236">
        <v>0</v>
      </c>
      <c r="M841" s="236">
        <v>0</v>
      </c>
      <c r="N841" s="236">
        <v>0</v>
      </c>
      <c r="O841" s="237">
        <v>0</v>
      </c>
    </row>
    <row r="842" spans="1:15" ht="15" customHeight="1" x14ac:dyDescent="0.2">
      <c r="A842" s="283" t="s">
        <v>771</v>
      </c>
      <c r="B842" s="284"/>
      <c r="C842" s="240" t="s">
        <v>62</v>
      </c>
      <c r="D842" s="240"/>
      <c r="E842" s="240"/>
      <c r="F842" s="240"/>
      <c r="G842" s="241">
        <v>134511800</v>
      </c>
      <c r="H842" s="242">
        <v>85424800</v>
      </c>
      <c r="I842" s="243">
        <v>49087000</v>
      </c>
      <c r="J842" s="243">
        <v>141130900</v>
      </c>
      <c r="K842" s="243">
        <v>83412900</v>
      </c>
      <c r="L842" s="243">
        <v>57718000</v>
      </c>
      <c r="M842" s="243">
        <v>146551900</v>
      </c>
      <c r="N842" s="243">
        <v>86183900</v>
      </c>
      <c r="O842" s="244">
        <v>60368000</v>
      </c>
    </row>
    <row r="843" spans="1:15" ht="15" customHeight="1" x14ac:dyDescent="0.2">
      <c r="A843" s="264" t="s">
        <v>241</v>
      </c>
      <c r="B843" s="265"/>
      <c r="C843" s="232" t="s">
        <v>62</v>
      </c>
      <c r="D843" s="232" t="s">
        <v>238</v>
      </c>
      <c r="E843" s="233"/>
      <c r="F843" s="233"/>
      <c r="G843" s="234">
        <v>18080000</v>
      </c>
      <c r="H843" s="235">
        <v>18080000</v>
      </c>
      <c r="I843" s="236">
        <v>0</v>
      </c>
      <c r="J843" s="236">
        <v>18080000</v>
      </c>
      <c r="K843" s="236">
        <v>18080000</v>
      </c>
      <c r="L843" s="236">
        <v>0</v>
      </c>
      <c r="M843" s="236">
        <v>18080000</v>
      </c>
      <c r="N843" s="236">
        <v>18080000</v>
      </c>
      <c r="O843" s="237">
        <v>0</v>
      </c>
    </row>
    <row r="844" spans="1:15" ht="15" customHeight="1" x14ac:dyDescent="0.2">
      <c r="A844" s="264" t="s">
        <v>304</v>
      </c>
      <c r="B844" s="265"/>
      <c r="C844" s="232" t="s">
        <v>62</v>
      </c>
      <c r="D844" s="232" t="s">
        <v>238</v>
      </c>
      <c r="E844" s="232" t="s">
        <v>305</v>
      </c>
      <c r="F844" s="232"/>
      <c r="G844" s="234">
        <v>14000000</v>
      </c>
      <c r="H844" s="235">
        <v>14000000</v>
      </c>
      <c r="I844" s="236">
        <v>0</v>
      </c>
      <c r="J844" s="236">
        <v>14000000</v>
      </c>
      <c r="K844" s="236">
        <v>14000000</v>
      </c>
      <c r="L844" s="236">
        <v>0</v>
      </c>
      <c r="M844" s="236">
        <v>14000000</v>
      </c>
      <c r="N844" s="236">
        <v>14000000</v>
      </c>
      <c r="O844" s="237">
        <v>0</v>
      </c>
    </row>
    <row r="845" spans="1:15" ht="15" customHeight="1" x14ac:dyDescent="0.2">
      <c r="A845" s="264" t="s">
        <v>306</v>
      </c>
      <c r="B845" s="265"/>
      <c r="C845" s="232" t="s">
        <v>62</v>
      </c>
      <c r="D845" s="232" t="s">
        <v>238</v>
      </c>
      <c r="E845" s="238" t="s">
        <v>307</v>
      </c>
      <c r="F845" s="238"/>
      <c r="G845" s="234">
        <v>14000000</v>
      </c>
      <c r="H845" s="235">
        <v>14000000</v>
      </c>
      <c r="I845" s="236">
        <v>0</v>
      </c>
      <c r="J845" s="236">
        <v>14000000</v>
      </c>
      <c r="K845" s="236">
        <v>14000000</v>
      </c>
      <c r="L845" s="236">
        <v>0</v>
      </c>
      <c r="M845" s="236">
        <v>14000000</v>
      </c>
      <c r="N845" s="236">
        <v>14000000</v>
      </c>
      <c r="O845" s="237">
        <v>0</v>
      </c>
    </row>
    <row r="846" spans="1:15" ht="34.5" customHeight="1" x14ac:dyDescent="0.2">
      <c r="A846" s="264" t="s">
        <v>501</v>
      </c>
      <c r="B846" s="265"/>
      <c r="C846" s="232" t="s">
        <v>62</v>
      </c>
      <c r="D846" s="232" t="s">
        <v>238</v>
      </c>
      <c r="E846" s="238" t="s">
        <v>883</v>
      </c>
      <c r="F846" s="239"/>
      <c r="G846" s="234">
        <v>14000000</v>
      </c>
      <c r="H846" s="235">
        <v>14000000</v>
      </c>
      <c r="I846" s="236">
        <v>0</v>
      </c>
      <c r="J846" s="236">
        <v>14000000</v>
      </c>
      <c r="K846" s="236">
        <v>14000000</v>
      </c>
      <c r="L846" s="236">
        <v>0</v>
      </c>
      <c r="M846" s="236">
        <v>14000000</v>
      </c>
      <c r="N846" s="236">
        <v>14000000</v>
      </c>
      <c r="O846" s="237">
        <v>0</v>
      </c>
    </row>
    <row r="847" spans="1:15" ht="23.25" customHeight="1" x14ac:dyDescent="0.2">
      <c r="A847" s="264" t="s">
        <v>502</v>
      </c>
      <c r="B847" s="265"/>
      <c r="C847" s="232" t="s">
        <v>62</v>
      </c>
      <c r="D847" s="232" t="s">
        <v>238</v>
      </c>
      <c r="E847" s="238" t="s">
        <v>884</v>
      </c>
      <c r="F847" s="239"/>
      <c r="G847" s="234">
        <v>14000000</v>
      </c>
      <c r="H847" s="235">
        <v>14000000</v>
      </c>
      <c r="I847" s="236">
        <v>0</v>
      </c>
      <c r="J847" s="236">
        <v>14000000</v>
      </c>
      <c r="K847" s="236">
        <v>14000000</v>
      </c>
      <c r="L847" s="236">
        <v>0</v>
      </c>
      <c r="M847" s="236">
        <v>14000000</v>
      </c>
      <c r="N847" s="236">
        <v>14000000</v>
      </c>
      <c r="O847" s="237">
        <v>0</v>
      </c>
    </row>
    <row r="848" spans="1:15" ht="15" customHeight="1" x14ac:dyDescent="0.2">
      <c r="A848" s="264" t="s">
        <v>95</v>
      </c>
      <c r="B848" s="265"/>
      <c r="C848" s="232" t="s">
        <v>62</v>
      </c>
      <c r="D848" s="232" t="s">
        <v>238</v>
      </c>
      <c r="E848" s="238" t="s">
        <v>884</v>
      </c>
      <c r="F848" s="238" t="s">
        <v>96</v>
      </c>
      <c r="G848" s="234">
        <v>14000000</v>
      </c>
      <c r="H848" s="235">
        <v>14000000</v>
      </c>
      <c r="I848" s="236">
        <v>0</v>
      </c>
      <c r="J848" s="236">
        <v>14000000</v>
      </c>
      <c r="K848" s="236">
        <v>14000000</v>
      </c>
      <c r="L848" s="236">
        <v>0</v>
      </c>
      <c r="M848" s="236">
        <v>14000000</v>
      </c>
      <c r="N848" s="236">
        <v>14000000</v>
      </c>
      <c r="O848" s="237">
        <v>0</v>
      </c>
    </row>
    <row r="849" spans="1:15" ht="15" customHeight="1" x14ac:dyDescent="0.2">
      <c r="A849" s="264" t="s">
        <v>16</v>
      </c>
      <c r="B849" s="265"/>
      <c r="C849" s="232" t="s">
        <v>62</v>
      </c>
      <c r="D849" s="232" t="s">
        <v>238</v>
      </c>
      <c r="E849" s="238" t="s">
        <v>884</v>
      </c>
      <c r="F849" s="238" t="s">
        <v>9</v>
      </c>
      <c r="G849" s="234">
        <v>14000000</v>
      </c>
      <c r="H849" s="235">
        <v>14000000</v>
      </c>
      <c r="I849" s="236">
        <v>0</v>
      </c>
      <c r="J849" s="236">
        <v>14000000</v>
      </c>
      <c r="K849" s="236">
        <v>14000000</v>
      </c>
      <c r="L849" s="236">
        <v>0</v>
      </c>
      <c r="M849" s="236">
        <v>14000000</v>
      </c>
      <c r="N849" s="236">
        <v>14000000</v>
      </c>
      <c r="O849" s="237">
        <v>0</v>
      </c>
    </row>
    <row r="850" spans="1:15" ht="15" customHeight="1" x14ac:dyDescent="0.2">
      <c r="A850" s="264" t="s">
        <v>335</v>
      </c>
      <c r="B850" s="265"/>
      <c r="C850" s="232" t="s">
        <v>62</v>
      </c>
      <c r="D850" s="232" t="s">
        <v>238</v>
      </c>
      <c r="E850" s="232" t="s">
        <v>336</v>
      </c>
      <c r="F850" s="232"/>
      <c r="G850" s="234">
        <v>4080000</v>
      </c>
      <c r="H850" s="235">
        <v>4080000</v>
      </c>
      <c r="I850" s="236">
        <v>0</v>
      </c>
      <c r="J850" s="236">
        <v>4080000</v>
      </c>
      <c r="K850" s="236">
        <v>4080000</v>
      </c>
      <c r="L850" s="236">
        <v>0</v>
      </c>
      <c r="M850" s="236">
        <v>4080000</v>
      </c>
      <c r="N850" s="236">
        <v>4080000</v>
      </c>
      <c r="O850" s="237">
        <v>0</v>
      </c>
    </row>
    <row r="851" spans="1:15" ht="15" customHeight="1" x14ac:dyDescent="0.2">
      <c r="A851" s="264" t="s">
        <v>746</v>
      </c>
      <c r="B851" s="265"/>
      <c r="C851" s="232" t="s">
        <v>62</v>
      </c>
      <c r="D851" s="232" t="s">
        <v>238</v>
      </c>
      <c r="E851" s="238" t="s">
        <v>503</v>
      </c>
      <c r="F851" s="239"/>
      <c r="G851" s="234">
        <v>4080000</v>
      </c>
      <c r="H851" s="235">
        <v>4080000</v>
      </c>
      <c r="I851" s="236">
        <v>0</v>
      </c>
      <c r="J851" s="236">
        <v>4080000</v>
      </c>
      <c r="K851" s="236">
        <v>4080000</v>
      </c>
      <c r="L851" s="236">
        <v>0</v>
      </c>
      <c r="M851" s="236">
        <v>4080000</v>
      </c>
      <c r="N851" s="236">
        <v>4080000</v>
      </c>
      <c r="O851" s="237">
        <v>0</v>
      </c>
    </row>
    <row r="852" spans="1:15" ht="15" customHeight="1" x14ac:dyDescent="0.2">
      <c r="A852" s="264" t="s">
        <v>95</v>
      </c>
      <c r="B852" s="265"/>
      <c r="C852" s="232" t="s">
        <v>62</v>
      </c>
      <c r="D852" s="232" t="s">
        <v>238</v>
      </c>
      <c r="E852" s="238" t="s">
        <v>503</v>
      </c>
      <c r="F852" s="238" t="s">
        <v>96</v>
      </c>
      <c r="G852" s="234">
        <v>4080000</v>
      </c>
      <c r="H852" s="235">
        <v>4080000</v>
      </c>
      <c r="I852" s="236">
        <v>0</v>
      </c>
      <c r="J852" s="236">
        <v>4080000</v>
      </c>
      <c r="K852" s="236">
        <v>4080000</v>
      </c>
      <c r="L852" s="236">
        <v>0</v>
      </c>
      <c r="M852" s="236">
        <v>4080000</v>
      </c>
      <c r="N852" s="236">
        <v>4080000</v>
      </c>
      <c r="O852" s="237">
        <v>0</v>
      </c>
    </row>
    <row r="853" spans="1:15" ht="23.25" customHeight="1" x14ac:dyDescent="0.2">
      <c r="A853" s="264" t="s">
        <v>35</v>
      </c>
      <c r="B853" s="265"/>
      <c r="C853" s="232" t="s">
        <v>62</v>
      </c>
      <c r="D853" s="232" t="s">
        <v>238</v>
      </c>
      <c r="E853" s="238" t="s">
        <v>503</v>
      </c>
      <c r="F853" s="238" t="s">
        <v>52</v>
      </c>
      <c r="G853" s="234">
        <v>4080000</v>
      </c>
      <c r="H853" s="235">
        <v>4080000</v>
      </c>
      <c r="I853" s="236">
        <v>0</v>
      </c>
      <c r="J853" s="236">
        <v>4080000</v>
      </c>
      <c r="K853" s="236">
        <v>4080000</v>
      </c>
      <c r="L853" s="236">
        <v>0</v>
      </c>
      <c r="M853" s="236">
        <v>4080000</v>
      </c>
      <c r="N853" s="236">
        <v>4080000</v>
      </c>
      <c r="O853" s="237">
        <v>0</v>
      </c>
    </row>
    <row r="854" spans="1:15" ht="15" customHeight="1" x14ac:dyDescent="0.2">
      <c r="A854" s="264" t="s">
        <v>141</v>
      </c>
      <c r="B854" s="265"/>
      <c r="C854" s="232" t="s">
        <v>62</v>
      </c>
      <c r="D854" s="232" t="s">
        <v>65</v>
      </c>
      <c r="E854" s="233"/>
      <c r="F854" s="233"/>
      <c r="G854" s="234">
        <v>52281700</v>
      </c>
      <c r="H854" s="235">
        <v>52281700</v>
      </c>
      <c r="I854" s="236">
        <v>0</v>
      </c>
      <c r="J854" s="236">
        <v>55211700</v>
      </c>
      <c r="K854" s="236">
        <v>52221700</v>
      </c>
      <c r="L854" s="236">
        <v>2990000</v>
      </c>
      <c r="M854" s="236">
        <v>52221700</v>
      </c>
      <c r="N854" s="236">
        <v>52221700</v>
      </c>
      <c r="O854" s="237">
        <v>0</v>
      </c>
    </row>
    <row r="855" spans="1:15" ht="15" customHeight="1" x14ac:dyDescent="0.2">
      <c r="A855" s="264" t="s">
        <v>504</v>
      </c>
      <c r="B855" s="265"/>
      <c r="C855" s="232" t="s">
        <v>62</v>
      </c>
      <c r="D855" s="232" t="s">
        <v>65</v>
      </c>
      <c r="E855" s="232" t="s">
        <v>505</v>
      </c>
      <c r="F855" s="232"/>
      <c r="G855" s="234">
        <v>2436700</v>
      </c>
      <c r="H855" s="235">
        <v>2436700</v>
      </c>
      <c r="I855" s="236">
        <v>0</v>
      </c>
      <c r="J855" s="236">
        <v>2436700</v>
      </c>
      <c r="K855" s="236">
        <v>2436700</v>
      </c>
      <c r="L855" s="236">
        <v>0</v>
      </c>
      <c r="M855" s="236">
        <v>2436700</v>
      </c>
      <c r="N855" s="236">
        <v>2436700</v>
      </c>
      <c r="O855" s="237">
        <v>0</v>
      </c>
    </row>
    <row r="856" spans="1:15" ht="23.25" customHeight="1" x14ac:dyDescent="0.2">
      <c r="A856" s="264" t="s">
        <v>506</v>
      </c>
      <c r="B856" s="265"/>
      <c r="C856" s="232" t="s">
        <v>62</v>
      </c>
      <c r="D856" s="232" t="s">
        <v>65</v>
      </c>
      <c r="E856" s="238" t="s">
        <v>507</v>
      </c>
      <c r="F856" s="238"/>
      <c r="G856" s="234">
        <v>2436700</v>
      </c>
      <c r="H856" s="235">
        <v>2436700</v>
      </c>
      <c r="I856" s="236">
        <v>0</v>
      </c>
      <c r="J856" s="236">
        <v>2436700</v>
      </c>
      <c r="K856" s="236">
        <v>2436700</v>
      </c>
      <c r="L856" s="236">
        <v>0</v>
      </c>
      <c r="M856" s="236">
        <v>2436700</v>
      </c>
      <c r="N856" s="236">
        <v>2436700</v>
      </c>
      <c r="O856" s="237">
        <v>0</v>
      </c>
    </row>
    <row r="857" spans="1:15" ht="23.25" customHeight="1" x14ac:dyDescent="0.2">
      <c r="A857" s="264" t="s">
        <v>1009</v>
      </c>
      <c r="B857" s="265"/>
      <c r="C857" s="232" t="s">
        <v>62</v>
      </c>
      <c r="D857" s="232" t="s">
        <v>65</v>
      </c>
      <c r="E857" s="238" t="s">
        <v>885</v>
      </c>
      <c r="F857" s="239"/>
      <c r="G857" s="234">
        <v>2436700</v>
      </c>
      <c r="H857" s="235">
        <v>2436700</v>
      </c>
      <c r="I857" s="236">
        <v>0</v>
      </c>
      <c r="J857" s="236">
        <v>2436700</v>
      </c>
      <c r="K857" s="236">
        <v>2436700</v>
      </c>
      <c r="L857" s="236">
        <v>0</v>
      </c>
      <c r="M857" s="236">
        <v>2436700</v>
      </c>
      <c r="N857" s="236">
        <v>2436700</v>
      </c>
      <c r="O857" s="237">
        <v>0</v>
      </c>
    </row>
    <row r="858" spans="1:15" ht="57" customHeight="1" x14ac:dyDescent="0.2">
      <c r="A858" s="264" t="s">
        <v>1203</v>
      </c>
      <c r="B858" s="265"/>
      <c r="C858" s="232" t="s">
        <v>62</v>
      </c>
      <c r="D858" s="232" t="s">
        <v>65</v>
      </c>
      <c r="E858" s="238" t="s">
        <v>886</v>
      </c>
      <c r="F858" s="239"/>
      <c r="G858" s="234">
        <v>2436700</v>
      </c>
      <c r="H858" s="235">
        <v>2436700</v>
      </c>
      <c r="I858" s="236">
        <v>0</v>
      </c>
      <c r="J858" s="236">
        <v>2436700</v>
      </c>
      <c r="K858" s="236">
        <v>2436700</v>
      </c>
      <c r="L858" s="236">
        <v>0</v>
      </c>
      <c r="M858" s="236">
        <v>2436700</v>
      </c>
      <c r="N858" s="236">
        <v>2436700</v>
      </c>
      <c r="O858" s="237">
        <v>0</v>
      </c>
    </row>
    <row r="859" spans="1:15" ht="15" customHeight="1" x14ac:dyDescent="0.2">
      <c r="A859" s="264" t="s">
        <v>95</v>
      </c>
      <c r="B859" s="265"/>
      <c r="C859" s="232" t="s">
        <v>62</v>
      </c>
      <c r="D859" s="232" t="s">
        <v>65</v>
      </c>
      <c r="E859" s="238" t="s">
        <v>886</v>
      </c>
      <c r="F859" s="238" t="s">
        <v>96</v>
      </c>
      <c r="G859" s="234">
        <v>2436700</v>
      </c>
      <c r="H859" s="235">
        <v>2436700</v>
      </c>
      <c r="I859" s="236">
        <v>0</v>
      </c>
      <c r="J859" s="236">
        <v>2436700</v>
      </c>
      <c r="K859" s="236">
        <v>2436700</v>
      </c>
      <c r="L859" s="236">
        <v>0</v>
      </c>
      <c r="M859" s="236">
        <v>2436700</v>
      </c>
      <c r="N859" s="236">
        <v>2436700</v>
      </c>
      <c r="O859" s="237">
        <v>0</v>
      </c>
    </row>
    <row r="860" spans="1:15" ht="23.25" customHeight="1" x14ac:dyDescent="0.2">
      <c r="A860" s="264" t="s">
        <v>35</v>
      </c>
      <c r="B860" s="265"/>
      <c r="C860" s="232" t="s">
        <v>62</v>
      </c>
      <c r="D860" s="232" t="s">
        <v>65</v>
      </c>
      <c r="E860" s="238" t="s">
        <v>886</v>
      </c>
      <c r="F860" s="238" t="s">
        <v>52</v>
      </c>
      <c r="G860" s="234">
        <v>2436700</v>
      </c>
      <c r="H860" s="235">
        <v>2436700</v>
      </c>
      <c r="I860" s="236">
        <v>0</v>
      </c>
      <c r="J860" s="236">
        <v>2436700</v>
      </c>
      <c r="K860" s="236">
        <v>2436700</v>
      </c>
      <c r="L860" s="236">
        <v>0</v>
      </c>
      <c r="M860" s="236">
        <v>2436700</v>
      </c>
      <c r="N860" s="236">
        <v>2436700</v>
      </c>
      <c r="O860" s="237">
        <v>0</v>
      </c>
    </row>
    <row r="861" spans="1:15" ht="15" customHeight="1" x14ac:dyDescent="0.2">
      <c r="A861" s="264" t="s">
        <v>304</v>
      </c>
      <c r="B861" s="265"/>
      <c r="C861" s="232" t="s">
        <v>62</v>
      </c>
      <c r="D861" s="232" t="s">
        <v>65</v>
      </c>
      <c r="E861" s="232" t="s">
        <v>305</v>
      </c>
      <c r="F861" s="232"/>
      <c r="G861" s="234">
        <v>49785000</v>
      </c>
      <c r="H861" s="235">
        <v>49785000</v>
      </c>
      <c r="I861" s="236">
        <v>0</v>
      </c>
      <c r="J861" s="236">
        <v>49785000</v>
      </c>
      <c r="K861" s="236">
        <v>49785000</v>
      </c>
      <c r="L861" s="236">
        <v>0</v>
      </c>
      <c r="M861" s="236">
        <v>49785000</v>
      </c>
      <c r="N861" s="236">
        <v>49785000</v>
      </c>
      <c r="O861" s="237">
        <v>0</v>
      </c>
    </row>
    <row r="862" spans="1:15" ht="15" customHeight="1" x14ac:dyDescent="0.2">
      <c r="A862" s="264" t="s">
        <v>306</v>
      </c>
      <c r="B862" s="265"/>
      <c r="C862" s="232" t="s">
        <v>62</v>
      </c>
      <c r="D862" s="232" t="s">
        <v>65</v>
      </c>
      <c r="E862" s="238" t="s">
        <v>307</v>
      </c>
      <c r="F862" s="238"/>
      <c r="G862" s="234">
        <v>48785000</v>
      </c>
      <c r="H862" s="235">
        <v>48785000</v>
      </c>
      <c r="I862" s="236">
        <v>0</v>
      </c>
      <c r="J862" s="236">
        <v>48785000</v>
      </c>
      <c r="K862" s="236">
        <v>48785000</v>
      </c>
      <c r="L862" s="236">
        <v>0</v>
      </c>
      <c r="M862" s="236">
        <v>48785000</v>
      </c>
      <c r="N862" s="236">
        <v>48785000</v>
      </c>
      <c r="O862" s="237">
        <v>0</v>
      </c>
    </row>
    <row r="863" spans="1:15" ht="23.25" customHeight="1" x14ac:dyDescent="0.2">
      <c r="A863" s="264" t="s">
        <v>887</v>
      </c>
      <c r="B863" s="265"/>
      <c r="C863" s="232" t="s">
        <v>62</v>
      </c>
      <c r="D863" s="232" t="s">
        <v>65</v>
      </c>
      <c r="E863" s="238" t="s">
        <v>888</v>
      </c>
      <c r="F863" s="239"/>
      <c r="G863" s="234">
        <v>30170000</v>
      </c>
      <c r="H863" s="235">
        <v>30170000</v>
      </c>
      <c r="I863" s="236">
        <v>0</v>
      </c>
      <c r="J863" s="236">
        <v>30170000</v>
      </c>
      <c r="K863" s="236">
        <v>30170000</v>
      </c>
      <c r="L863" s="236">
        <v>0</v>
      </c>
      <c r="M863" s="236">
        <v>30170000</v>
      </c>
      <c r="N863" s="236">
        <v>30170000</v>
      </c>
      <c r="O863" s="237">
        <v>0</v>
      </c>
    </row>
    <row r="864" spans="1:15" ht="23.25" customHeight="1" x14ac:dyDescent="0.2">
      <c r="A864" s="264" t="s">
        <v>889</v>
      </c>
      <c r="B864" s="265"/>
      <c r="C864" s="232" t="s">
        <v>62</v>
      </c>
      <c r="D864" s="232" t="s">
        <v>65</v>
      </c>
      <c r="E864" s="238" t="s">
        <v>890</v>
      </c>
      <c r="F864" s="239"/>
      <c r="G864" s="234">
        <v>2250000</v>
      </c>
      <c r="H864" s="235">
        <v>2250000</v>
      </c>
      <c r="I864" s="236">
        <v>0</v>
      </c>
      <c r="J864" s="236">
        <v>2250000</v>
      </c>
      <c r="K864" s="236">
        <v>2250000</v>
      </c>
      <c r="L864" s="236">
        <v>0</v>
      </c>
      <c r="M864" s="236">
        <v>2250000</v>
      </c>
      <c r="N864" s="236">
        <v>2250000</v>
      </c>
      <c r="O864" s="237">
        <v>0</v>
      </c>
    </row>
    <row r="865" spans="1:15" ht="15" customHeight="1" x14ac:dyDescent="0.2">
      <c r="A865" s="264" t="s">
        <v>95</v>
      </c>
      <c r="B865" s="265"/>
      <c r="C865" s="232" t="s">
        <v>62</v>
      </c>
      <c r="D865" s="232" t="s">
        <v>65</v>
      </c>
      <c r="E865" s="238" t="s">
        <v>890</v>
      </c>
      <c r="F865" s="238" t="s">
        <v>96</v>
      </c>
      <c r="G865" s="234">
        <v>2250000</v>
      </c>
      <c r="H865" s="235">
        <v>2250000</v>
      </c>
      <c r="I865" s="236">
        <v>0</v>
      </c>
      <c r="J865" s="236">
        <v>2250000</v>
      </c>
      <c r="K865" s="236">
        <v>2250000</v>
      </c>
      <c r="L865" s="236">
        <v>0</v>
      </c>
      <c r="M865" s="236">
        <v>2250000</v>
      </c>
      <c r="N865" s="236">
        <v>2250000</v>
      </c>
      <c r="O865" s="237">
        <v>0</v>
      </c>
    </row>
    <row r="866" spans="1:15" ht="23.25" customHeight="1" x14ac:dyDescent="0.2">
      <c r="A866" s="264" t="s">
        <v>35</v>
      </c>
      <c r="B866" s="265"/>
      <c r="C866" s="232" t="s">
        <v>62</v>
      </c>
      <c r="D866" s="232" t="s">
        <v>65</v>
      </c>
      <c r="E866" s="238" t="s">
        <v>890</v>
      </c>
      <c r="F866" s="238" t="s">
        <v>52</v>
      </c>
      <c r="G866" s="234">
        <v>2250000</v>
      </c>
      <c r="H866" s="235">
        <v>2250000</v>
      </c>
      <c r="I866" s="236">
        <v>0</v>
      </c>
      <c r="J866" s="236">
        <v>2250000</v>
      </c>
      <c r="K866" s="236">
        <v>2250000</v>
      </c>
      <c r="L866" s="236">
        <v>0</v>
      </c>
      <c r="M866" s="236">
        <v>2250000</v>
      </c>
      <c r="N866" s="236">
        <v>2250000</v>
      </c>
      <c r="O866" s="237">
        <v>0</v>
      </c>
    </row>
    <row r="867" spans="1:15" ht="34.5" customHeight="1" x14ac:dyDescent="0.2">
      <c r="A867" s="264" t="s">
        <v>512</v>
      </c>
      <c r="B867" s="265"/>
      <c r="C867" s="232" t="s">
        <v>62</v>
      </c>
      <c r="D867" s="232" t="s">
        <v>65</v>
      </c>
      <c r="E867" s="238" t="s">
        <v>891</v>
      </c>
      <c r="F867" s="239"/>
      <c r="G867" s="234">
        <v>5180000</v>
      </c>
      <c r="H867" s="235">
        <v>5180000</v>
      </c>
      <c r="I867" s="236">
        <v>0</v>
      </c>
      <c r="J867" s="236">
        <v>5180000</v>
      </c>
      <c r="K867" s="236">
        <v>5180000</v>
      </c>
      <c r="L867" s="236">
        <v>0</v>
      </c>
      <c r="M867" s="236">
        <v>5180000</v>
      </c>
      <c r="N867" s="236">
        <v>5180000</v>
      </c>
      <c r="O867" s="237">
        <v>0</v>
      </c>
    </row>
    <row r="868" spans="1:15" ht="15" customHeight="1" x14ac:dyDescent="0.2">
      <c r="A868" s="264" t="s">
        <v>95</v>
      </c>
      <c r="B868" s="265"/>
      <c r="C868" s="232" t="s">
        <v>62</v>
      </c>
      <c r="D868" s="232" t="s">
        <v>65</v>
      </c>
      <c r="E868" s="238" t="s">
        <v>891</v>
      </c>
      <c r="F868" s="238" t="s">
        <v>96</v>
      </c>
      <c r="G868" s="234">
        <v>5180000</v>
      </c>
      <c r="H868" s="235">
        <v>5180000</v>
      </c>
      <c r="I868" s="236">
        <v>0</v>
      </c>
      <c r="J868" s="236">
        <v>5180000</v>
      </c>
      <c r="K868" s="236">
        <v>5180000</v>
      </c>
      <c r="L868" s="236">
        <v>0</v>
      </c>
      <c r="M868" s="236">
        <v>5180000</v>
      </c>
      <c r="N868" s="236">
        <v>5180000</v>
      </c>
      <c r="O868" s="237">
        <v>0</v>
      </c>
    </row>
    <row r="869" spans="1:15" ht="23.25" customHeight="1" x14ac:dyDescent="0.2">
      <c r="A869" s="264" t="s">
        <v>35</v>
      </c>
      <c r="B869" s="265"/>
      <c r="C869" s="232" t="s">
        <v>62</v>
      </c>
      <c r="D869" s="232" t="s">
        <v>65</v>
      </c>
      <c r="E869" s="238" t="s">
        <v>891</v>
      </c>
      <c r="F869" s="238" t="s">
        <v>52</v>
      </c>
      <c r="G869" s="234">
        <v>5180000</v>
      </c>
      <c r="H869" s="235">
        <v>5180000</v>
      </c>
      <c r="I869" s="236">
        <v>0</v>
      </c>
      <c r="J869" s="236">
        <v>5180000</v>
      </c>
      <c r="K869" s="236">
        <v>5180000</v>
      </c>
      <c r="L869" s="236">
        <v>0</v>
      </c>
      <c r="M869" s="236">
        <v>5180000</v>
      </c>
      <c r="N869" s="236">
        <v>5180000</v>
      </c>
      <c r="O869" s="237">
        <v>0</v>
      </c>
    </row>
    <row r="870" spans="1:15" ht="34.5" customHeight="1" x14ac:dyDescent="0.2">
      <c r="A870" s="264" t="s">
        <v>513</v>
      </c>
      <c r="B870" s="265"/>
      <c r="C870" s="232" t="s">
        <v>62</v>
      </c>
      <c r="D870" s="232" t="s">
        <v>65</v>
      </c>
      <c r="E870" s="238" t="s">
        <v>892</v>
      </c>
      <c r="F870" s="239"/>
      <c r="G870" s="234">
        <v>3000000</v>
      </c>
      <c r="H870" s="235">
        <v>3000000</v>
      </c>
      <c r="I870" s="236">
        <v>0</v>
      </c>
      <c r="J870" s="236">
        <v>3000000</v>
      </c>
      <c r="K870" s="236">
        <v>3000000</v>
      </c>
      <c r="L870" s="236">
        <v>0</v>
      </c>
      <c r="M870" s="236">
        <v>3000000</v>
      </c>
      <c r="N870" s="236">
        <v>3000000</v>
      </c>
      <c r="O870" s="237">
        <v>0</v>
      </c>
    </row>
    <row r="871" spans="1:15" ht="15" customHeight="1" x14ac:dyDescent="0.2">
      <c r="A871" s="264" t="s">
        <v>95</v>
      </c>
      <c r="B871" s="265"/>
      <c r="C871" s="232" t="s">
        <v>62</v>
      </c>
      <c r="D871" s="232" t="s">
        <v>65</v>
      </c>
      <c r="E871" s="238" t="s">
        <v>892</v>
      </c>
      <c r="F871" s="238" t="s">
        <v>96</v>
      </c>
      <c r="G871" s="234">
        <v>3000000</v>
      </c>
      <c r="H871" s="235">
        <v>3000000</v>
      </c>
      <c r="I871" s="236">
        <v>0</v>
      </c>
      <c r="J871" s="236">
        <v>3000000</v>
      </c>
      <c r="K871" s="236">
        <v>3000000</v>
      </c>
      <c r="L871" s="236">
        <v>0</v>
      </c>
      <c r="M871" s="236">
        <v>3000000</v>
      </c>
      <c r="N871" s="236">
        <v>3000000</v>
      </c>
      <c r="O871" s="237">
        <v>0</v>
      </c>
    </row>
    <row r="872" spans="1:15" ht="23.25" customHeight="1" x14ac:dyDescent="0.2">
      <c r="A872" s="264" t="s">
        <v>35</v>
      </c>
      <c r="B872" s="265"/>
      <c r="C872" s="232" t="s">
        <v>62</v>
      </c>
      <c r="D872" s="232" t="s">
        <v>65</v>
      </c>
      <c r="E872" s="238" t="s">
        <v>892</v>
      </c>
      <c r="F872" s="238" t="s">
        <v>52</v>
      </c>
      <c r="G872" s="234">
        <v>3000000</v>
      </c>
      <c r="H872" s="235">
        <v>3000000</v>
      </c>
      <c r="I872" s="236">
        <v>0</v>
      </c>
      <c r="J872" s="236">
        <v>3000000</v>
      </c>
      <c r="K872" s="236">
        <v>3000000</v>
      </c>
      <c r="L872" s="236">
        <v>0</v>
      </c>
      <c r="M872" s="236">
        <v>3000000</v>
      </c>
      <c r="N872" s="236">
        <v>3000000</v>
      </c>
      <c r="O872" s="237">
        <v>0</v>
      </c>
    </row>
    <row r="873" spans="1:15" ht="34.5" customHeight="1" x14ac:dyDescent="0.2">
      <c r="A873" s="264" t="s">
        <v>514</v>
      </c>
      <c r="B873" s="265"/>
      <c r="C873" s="232" t="s">
        <v>62</v>
      </c>
      <c r="D873" s="232" t="s">
        <v>65</v>
      </c>
      <c r="E873" s="238" t="s">
        <v>893</v>
      </c>
      <c r="F873" s="239"/>
      <c r="G873" s="234">
        <v>4000000</v>
      </c>
      <c r="H873" s="235">
        <v>4000000</v>
      </c>
      <c r="I873" s="236">
        <v>0</v>
      </c>
      <c r="J873" s="236">
        <v>4000000</v>
      </c>
      <c r="K873" s="236">
        <v>4000000</v>
      </c>
      <c r="L873" s="236">
        <v>0</v>
      </c>
      <c r="M873" s="236">
        <v>4000000</v>
      </c>
      <c r="N873" s="236">
        <v>4000000</v>
      </c>
      <c r="O873" s="237">
        <v>0</v>
      </c>
    </row>
    <row r="874" spans="1:15" ht="15" customHeight="1" x14ac:dyDescent="0.2">
      <c r="A874" s="264" t="s">
        <v>95</v>
      </c>
      <c r="B874" s="265"/>
      <c r="C874" s="232" t="s">
        <v>62</v>
      </c>
      <c r="D874" s="232" t="s">
        <v>65</v>
      </c>
      <c r="E874" s="238" t="s">
        <v>893</v>
      </c>
      <c r="F874" s="238" t="s">
        <v>96</v>
      </c>
      <c r="G874" s="234">
        <v>4000000</v>
      </c>
      <c r="H874" s="235">
        <v>4000000</v>
      </c>
      <c r="I874" s="236">
        <v>0</v>
      </c>
      <c r="J874" s="236">
        <v>4000000</v>
      </c>
      <c r="K874" s="236">
        <v>4000000</v>
      </c>
      <c r="L874" s="236">
        <v>0</v>
      </c>
      <c r="M874" s="236">
        <v>4000000</v>
      </c>
      <c r="N874" s="236">
        <v>4000000</v>
      </c>
      <c r="O874" s="237">
        <v>0</v>
      </c>
    </row>
    <row r="875" spans="1:15" ht="23.25" customHeight="1" x14ac:dyDescent="0.2">
      <c r="A875" s="264" t="s">
        <v>35</v>
      </c>
      <c r="B875" s="265"/>
      <c r="C875" s="232" t="s">
        <v>62</v>
      </c>
      <c r="D875" s="232" t="s">
        <v>65</v>
      </c>
      <c r="E875" s="238" t="s">
        <v>893</v>
      </c>
      <c r="F875" s="238" t="s">
        <v>52</v>
      </c>
      <c r="G875" s="234">
        <v>4000000</v>
      </c>
      <c r="H875" s="235">
        <v>4000000</v>
      </c>
      <c r="I875" s="236">
        <v>0</v>
      </c>
      <c r="J875" s="236">
        <v>4000000</v>
      </c>
      <c r="K875" s="236">
        <v>4000000</v>
      </c>
      <c r="L875" s="236">
        <v>0</v>
      </c>
      <c r="M875" s="236">
        <v>4000000</v>
      </c>
      <c r="N875" s="236">
        <v>4000000</v>
      </c>
      <c r="O875" s="237">
        <v>0</v>
      </c>
    </row>
    <row r="876" spans="1:15" ht="34.5" customHeight="1" x14ac:dyDescent="0.2">
      <c r="A876" s="264" t="s">
        <v>515</v>
      </c>
      <c r="B876" s="265"/>
      <c r="C876" s="232" t="s">
        <v>62</v>
      </c>
      <c r="D876" s="232" t="s">
        <v>65</v>
      </c>
      <c r="E876" s="238" t="s">
        <v>894</v>
      </c>
      <c r="F876" s="239"/>
      <c r="G876" s="234">
        <v>1100000</v>
      </c>
      <c r="H876" s="235">
        <v>1100000</v>
      </c>
      <c r="I876" s="236">
        <v>0</v>
      </c>
      <c r="J876" s="236">
        <v>1100000</v>
      </c>
      <c r="K876" s="236">
        <v>1100000</v>
      </c>
      <c r="L876" s="236">
        <v>0</v>
      </c>
      <c r="M876" s="236">
        <v>1100000</v>
      </c>
      <c r="N876" s="236">
        <v>1100000</v>
      </c>
      <c r="O876" s="237">
        <v>0</v>
      </c>
    </row>
    <row r="877" spans="1:15" ht="15" customHeight="1" x14ac:dyDescent="0.2">
      <c r="A877" s="264" t="s">
        <v>95</v>
      </c>
      <c r="B877" s="265"/>
      <c r="C877" s="232" t="s">
        <v>62</v>
      </c>
      <c r="D877" s="232" t="s">
        <v>65</v>
      </c>
      <c r="E877" s="238" t="s">
        <v>894</v>
      </c>
      <c r="F877" s="238" t="s">
        <v>96</v>
      </c>
      <c r="G877" s="234">
        <v>1100000</v>
      </c>
      <c r="H877" s="235">
        <v>1100000</v>
      </c>
      <c r="I877" s="236">
        <v>0</v>
      </c>
      <c r="J877" s="236">
        <v>1100000</v>
      </c>
      <c r="K877" s="236">
        <v>1100000</v>
      </c>
      <c r="L877" s="236">
        <v>0</v>
      </c>
      <c r="M877" s="236">
        <v>1100000</v>
      </c>
      <c r="N877" s="236">
        <v>1100000</v>
      </c>
      <c r="O877" s="237">
        <v>0</v>
      </c>
    </row>
    <row r="878" spans="1:15" ht="23.25" customHeight="1" x14ac:dyDescent="0.2">
      <c r="A878" s="264" t="s">
        <v>35</v>
      </c>
      <c r="B878" s="265"/>
      <c r="C878" s="232" t="s">
        <v>62</v>
      </c>
      <c r="D878" s="232" t="s">
        <v>65</v>
      </c>
      <c r="E878" s="238" t="s">
        <v>894</v>
      </c>
      <c r="F878" s="238" t="s">
        <v>52</v>
      </c>
      <c r="G878" s="234">
        <v>1100000</v>
      </c>
      <c r="H878" s="235">
        <v>1100000</v>
      </c>
      <c r="I878" s="236">
        <v>0</v>
      </c>
      <c r="J878" s="236">
        <v>1100000</v>
      </c>
      <c r="K878" s="236">
        <v>1100000</v>
      </c>
      <c r="L878" s="236">
        <v>0</v>
      </c>
      <c r="M878" s="236">
        <v>1100000</v>
      </c>
      <c r="N878" s="236">
        <v>1100000</v>
      </c>
      <c r="O878" s="237">
        <v>0</v>
      </c>
    </row>
    <row r="879" spans="1:15" ht="34.5" customHeight="1" x14ac:dyDescent="0.2">
      <c r="A879" s="264" t="s">
        <v>516</v>
      </c>
      <c r="B879" s="265"/>
      <c r="C879" s="232" t="s">
        <v>62</v>
      </c>
      <c r="D879" s="232" t="s">
        <v>65</v>
      </c>
      <c r="E879" s="238" t="s">
        <v>895</v>
      </c>
      <c r="F879" s="239"/>
      <c r="G879" s="234">
        <v>5640000</v>
      </c>
      <c r="H879" s="235">
        <v>5640000</v>
      </c>
      <c r="I879" s="236">
        <v>0</v>
      </c>
      <c r="J879" s="236">
        <v>5640000</v>
      </c>
      <c r="K879" s="236">
        <v>5640000</v>
      </c>
      <c r="L879" s="236">
        <v>0</v>
      </c>
      <c r="M879" s="236">
        <v>5640000</v>
      </c>
      <c r="N879" s="236">
        <v>5640000</v>
      </c>
      <c r="O879" s="237">
        <v>0</v>
      </c>
    </row>
    <row r="880" spans="1:15" ht="15" customHeight="1" x14ac:dyDescent="0.2">
      <c r="A880" s="264" t="s">
        <v>95</v>
      </c>
      <c r="B880" s="265"/>
      <c r="C880" s="232" t="s">
        <v>62</v>
      </c>
      <c r="D880" s="232" t="s">
        <v>65</v>
      </c>
      <c r="E880" s="238" t="s">
        <v>895</v>
      </c>
      <c r="F880" s="238" t="s">
        <v>96</v>
      </c>
      <c r="G880" s="234">
        <v>5640000</v>
      </c>
      <c r="H880" s="235">
        <v>5640000</v>
      </c>
      <c r="I880" s="236">
        <v>0</v>
      </c>
      <c r="J880" s="236">
        <v>5640000</v>
      </c>
      <c r="K880" s="236">
        <v>5640000</v>
      </c>
      <c r="L880" s="236">
        <v>0</v>
      </c>
      <c r="M880" s="236">
        <v>5640000</v>
      </c>
      <c r="N880" s="236">
        <v>5640000</v>
      </c>
      <c r="O880" s="237">
        <v>0</v>
      </c>
    </row>
    <row r="881" spans="1:15" ht="23.25" customHeight="1" x14ac:dyDescent="0.2">
      <c r="A881" s="264" t="s">
        <v>35</v>
      </c>
      <c r="B881" s="265"/>
      <c r="C881" s="232" t="s">
        <v>62</v>
      </c>
      <c r="D881" s="232" t="s">
        <v>65</v>
      </c>
      <c r="E881" s="238" t="s">
        <v>895</v>
      </c>
      <c r="F881" s="238" t="s">
        <v>52</v>
      </c>
      <c r="G881" s="234">
        <v>5640000</v>
      </c>
      <c r="H881" s="235">
        <v>5640000</v>
      </c>
      <c r="I881" s="236">
        <v>0</v>
      </c>
      <c r="J881" s="236">
        <v>5640000</v>
      </c>
      <c r="K881" s="236">
        <v>5640000</v>
      </c>
      <c r="L881" s="236">
        <v>0</v>
      </c>
      <c r="M881" s="236">
        <v>5640000</v>
      </c>
      <c r="N881" s="236">
        <v>5640000</v>
      </c>
      <c r="O881" s="237">
        <v>0</v>
      </c>
    </row>
    <row r="882" spans="1:15" ht="68.25" customHeight="1" x14ac:dyDescent="0.2">
      <c r="A882" s="264" t="s">
        <v>1062</v>
      </c>
      <c r="B882" s="265"/>
      <c r="C882" s="232" t="s">
        <v>62</v>
      </c>
      <c r="D882" s="232" t="s">
        <v>65</v>
      </c>
      <c r="E882" s="238" t="s">
        <v>1063</v>
      </c>
      <c r="F882" s="239"/>
      <c r="G882" s="234">
        <v>9000000</v>
      </c>
      <c r="H882" s="235">
        <v>9000000</v>
      </c>
      <c r="I882" s="236">
        <v>0</v>
      </c>
      <c r="J882" s="236">
        <v>9000000</v>
      </c>
      <c r="K882" s="236">
        <v>9000000</v>
      </c>
      <c r="L882" s="236">
        <v>0</v>
      </c>
      <c r="M882" s="236">
        <v>9000000</v>
      </c>
      <c r="N882" s="236">
        <v>9000000</v>
      </c>
      <c r="O882" s="237">
        <v>0</v>
      </c>
    </row>
    <row r="883" spans="1:15" ht="15" customHeight="1" x14ac:dyDescent="0.2">
      <c r="A883" s="264" t="s">
        <v>95</v>
      </c>
      <c r="B883" s="265"/>
      <c r="C883" s="232" t="s">
        <v>62</v>
      </c>
      <c r="D883" s="232" t="s">
        <v>65</v>
      </c>
      <c r="E883" s="238" t="s">
        <v>1063</v>
      </c>
      <c r="F883" s="238" t="s">
        <v>96</v>
      </c>
      <c r="G883" s="234">
        <v>9000000</v>
      </c>
      <c r="H883" s="235">
        <v>9000000</v>
      </c>
      <c r="I883" s="236">
        <v>0</v>
      </c>
      <c r="J883" s="236">
        <v>9000000</v>
      </c>
      <c r="K883" s="236">
        <v>9000000</v>
      </c>
      <c r="L883" s="236">
        <v>0</v>
      </c>
      <c r="M883" s="236">
        <v>9000000</v>
      </c>
      <c r="N883" s="236">
        <v>9000000</v>
      </c>
      <c r="O883" s="237">
        <v>0</v>
      </c>
    </row>
    <row r="884" spans="1:15" ht="23.25" customHeight="1" x14ac:dyDescent="0.2">
      <c r="A884" s="264" t="s">
        <v>35</v>
      </c>
      <c r="B884" s="265"/>
      <c r="C884" s="232" t="s">
        <v>62</v>
      </c>
      <c r="D884" s="232" t="s">
        <v>65</v>
      </c>
      <c r="E884" s="238" t="s">
        <v>1063</v>
      </c>
      <c r="F884" s="238" t="s">
        <v>52</v>
      </c>
      <c r="G884" s="234">
        <v>9000000</v>
      </c>
      <c r="H884" s="235">
        <v>9000000</v>
      </c>
      <c r="I884" s="236">
        <v>0</v>
      </c>
      <c r="J884" s="236">
        <v>9000000</v>
      </c>
      <c r="K884" s="236">
        <v>9000000</v>
      </c>
      <c r="L884" s="236">
        <v>0</v>
      </c>
      <c r="M884" s="236">
        <v>9000000</v>
      </c>
      <c r="N884" s="236">
        <v>9000000</v>
      </c>
      <c r="O884" s="237">
        <v>0</v>
      </c>
    </row>
    <row r="885" spans="1:15" ht="23.25" customHeight="1" x14ac:dyDescent="0.2">
      <c r="A885" s="264" t="s">
        <v>343</v>
      </c>
      <c r="B885" s="265"/>
      <c r="C885" s="232" t="s">
        <v>62</v>
      </c>
      <c r="D885" s="232" t="s">
        <v>65</v>
      </c>
      <c r="E885" s="238" t="s">
        <v>344</v>
      </c>
      <c r="F885" s="239"/>
      <c r="G885" s="234">
        <v>18615000</v>
      </c>
      <c r="H885" s="235">
        <v>18615000</v>
      </c>
      <c r="I885" s="236">
        <v>0</v>
      </c>
      <c r="J885" s="236">
        <v>18615000</v>
      </c>
      <c r="K885" s="236">
        <v>18615000</v>
      </c>
      <c r="L885" s="236">
        <v>0</v>
      </c>
      <c r="M885" s="236">
        <v>18615000</v>
      </c>
      <c r="N885" s="236">
        <v>18615000</v>
      </c>
      <c r="O885" s="237">
        <v>0</v>
      </c>
    </row>
    <row r="886" spans="1:15" ht="15" customHeight="1" x14ac:dyDescent="0.2">
      <c r="A886" s="264" t="s">
        <v>345</v>
      </c>
      <c r="B886" s="265"/>
      <c r="C886" s="232" t="s">
        <v>62</v>
      </c>
      <c r="D886" s="232" t="s">
        <v>65</v>
      </c>
      <c r="E886" s="238" t="s">
        <v>346</v>
      </c>
      <c r="F886" s="239"/>
      <c r="G886" s="234">
        <v>960000</v>
      </c>
      <c r="H886" s="235">
        <v>960000</v>
      </c>
      <c r="I886" s="236">
        <v>0</v>
      </c>
      <c r="J886" s="236">
        <v>960000</v>
      </c>
      <c r="K886" s="236">
        <v>960000</v>
      </c>
      <c r="L886" s="236">
        <v>0</v>
      </c>
      <c r="M886" s="236">
        <v>960000</v>
      </c>
      <c r="N886" s="236">
        <v>960000</v>
      </c>
      <c r="O886" s="237">
        <v>0</v>
      </c>
    </row>
    <row r="887" spans="1:15" ht="15" customHeight="1" x14ac:dyDescent="0.2">
      <c r="A887" s="264" t="s">
        <v>95</v>
      </c>
      <c r="B887" s="265"/>
      <c r="C887" s="232" t="s">
        <v>62</v>
      </c>
      <c r="D887" s="232" t="s">
        <v>65</v>
      </c>
      <c r="E887" s="238" t="s">
        <v>346</v>
      </c>
      <c r="F887" s="238" t="s">
        <v>96</v>
      </c>
      <c r="G887" s="234">
        <v>960000</v>
      </c>
      <c r="H887" s="235">
        <v>960000</v>
      </c>
      <c r="I887" s="236">
        <v>0</v>
      </c>
      <c r="J887" s="236">
        <v>960000</v>
      </c>
      <c r="K887" s="236">
        <v>960000</v>
      </c>
      <c r="L887" s="236">
        <v>0</v>
      </c>
      <c r="M887" s="236">
        <v>960000</v>
      </c>
      <c r="N887" s="236">
        <v>960000</v>
      </c>
      <c r="O887" s="237">
        <v>0</v>
      </c>
    </row>
    <row r="888" spans="1:15" ht="23.25" customHeight="1" x14ac:dyDescent="0.2">
      <c r="A888" s="264" t="s">
        <v>35</v>
      </c>
      <c r="B888" s="265"/>
      <c r="C888" s="232" t="s">
        <v>62</v>
      </c>
      <c r="D888" s="232" t="s">
        <v>65</v>
      </c>
      <c r="E888" s="238" t="s">
        <v>346</v>
      </c>
      <c r="F888" s="238" t="s">
        <v>52</v>
      </c>
      <c r="G888" s="234">
        <v>960000</v>
      </c>
      <c r="H888" s="235">
        <v>960000</v>
      </c>
      <c r="I888" s="236">
        <v>0</v>
      </c>
      <c r="J888" s="236">
        <v>960000</v>
      </c>
      <c r="K888" s="236">
        <v>960000</v>
      </c>
      <c r="L888" s="236">
        <v>0</v>
      </c>
      <c r="M888" s="236">
        <v>960000</v>
      </c>
      <c r="N888" s="236">
        <v>960000</v>
      </c>
      <c r="O888" s="237">
        <v>0</v>
      </c>
    </row>
    <row r="889" spans="1:15" ht="68.25" customHeight="1" x14ac:dyDescent="0.2">
      <c r="A889" s="264" t="s">
        <v>508</v>
      </c>
      <c r="B889" s="265"/>
      <c r="C889" s="232" t="s">
        <v>62</v>
      </c>
      <c r="D889" s="232" t="s">
        <v>65</v>
      </c>
      <c r="E889" s="238" t="s">
        <v>509</v>
      </c>
      <c r="F889" s="239"/>
      <c r="G889" s="234">
        <v>15700000</v>
      </c>
      <c r="H889" s="235">
        <v>15700000</v>
      </c>
      <c r="I889" s="236">
        <v>0</v>
      </c>
      <c r="J889" s="236">
        <v>15700000</v>
      </c>
      <c r="K889" s="236">
        <v>15700000</v>
      </c>
      <c r="L889" s="236">
        <v>0</v>
      </c>
      <c r="M889" s="236">
        <v>15700000</v>
      </c>
      <c r="N889" s="236">
        <v>15700000</v>
      </c>
      <c r="O889" s="237">
        <v>0</v>
      </c>
    </row>
    <row r="890" spans="1:15" ht="15" customHeight="1" x14ac:dyDescent="0.2">
      <c r="A890" s="264" t="s">
        <v>95</v>
      </c>
      <c r="B890" s="265"/>
      <c r="C890" s="232" t="s">
        <v>62</v>
      </c>
      <c r="D890" s="232" t="s">
        <v>65</v>
      </c>
      <c r="E890" s="238" t="s">
        <v>509</v>
      </c>
      <c r="F890" s="238" t="s">
        <v>96</v>
      </c>
      <c r="G890" s="234">
        <v>15700000</v>
      </c>
      <c r="H890" s="235">
        <v>15700000</v>
      </c>
      <c r="I890" s="236">
        <v>0</v>
      </c>
      <c r="J890" s="236">
        <v>15700000</v>
      </c>
      <c r="K890" s="236">
        <v>15700000</v>
      </c>
      <c r="L890" s="236">
        <v>0</v>
      </c>
      <c r="M890" s="236">
        <v>15700000</v>
      </c>
      <c r="N890" s="236">
        <v>15700000</v>
      </c>
      <c r="O890" s="237">
        <v>0</v>
      </c>
    </row>
    <row r="891" spans="1:15" ht="23.25" customHeight="1" x14ac:dyDescent="0.2">
      <c r="A891" s="264" t="s">
        <v>35</v>
      </c>
      <c r="B891" s="265"/>
      <c r="C891" s="232" t="s">
        <v>62</v>
      </c>
      <c r="D891" s="232" t="s">
        <v>65</v>
      </c>
      <c r="E891" s="238" t="s">
        <v>509</v>
      </c>
      <c r="F891" s="238" t="s">
        <v>52</v>
      </c>
      <c r="G891" s="234">
        <v>15700000</v>
      </c>
      <c r="H891" s="235">
        <v>15700000</v>
      </c>
      <c r="I891" s="236">
        <v>0</v>
      </c>
      <c r="J891" s="236">
        <v>15700000</v>
      </c>
      <c r="K891" s="236">
        <v>15700000</v>
      </c>
      <c r="L891" s="236">
        <v>0</v>
      </c>
      <c r="M891" s="236">
        <v>15700000</v>
      </c>
      <c r="N891" s="236">
        <v>15700000</v>
      </c>
      <c r="O891" s="237">
        <v>0</v>
      </c>
    </row>
    <row r="892" spans="1:15" ht="34.5" customHeight="1" x14ac:dyDescent="0.2">
      <c r="A892" s="264" t="s">
        <v>510</v>
      </c>
      <c r="B892" s="265"/>
      <c r="C892" s="232" t="s">
        <v>62</v>
      </c>
      <c r="D892" s="232" t="s">
        <v>65</v>
      </c>
      <c r="E892" s="238" t="s">
        <v>511</v>
      </c>
      <c r="F892" s="239"/>
      <c r="G892" s="234">
        <v>1955000</v>
      </c>
      <c r="H892" s="235">
        <v>1955000</v>
      </c>
      <c r="I892" s="236">
        <v>0</v>
      </c>
      <c r="J892" s="236">
        <v>1955000</v>
      </c>
      <c r="K892" s="236">
        <v>1955000</v>
      </c>
      <c r="L892" s="236">
        <v>0</v>
      </c>
      <c r="M892" s="236">
        <v>1955000</v>
      </c>
      <c r="N892" s="236">
        <v>1955000</v>
      </c>
      <c r="O892" s="237">
        <v>0</v>
      </c>
    </row>
    <row r="893" spans="1:15" ht="15" customHeight="1" x14ac:dyDescent="0.2">
      <c r="A893" s="264" t="s">
        <v>95</v>
      </c>
      <c r="B893" s="265"/>
      <c r="C893" s="232" t="s">
        <v>62</v>
      </c>
      <c r="D893" s="232" t="s">
        <v>65</v>
      </c>
      <c r="E893" s="238" t="s">
        <v>511</v>
      </c>
      <c r="F893" s="238" t="s">
        <v>96</v>
      </c>
      <c r="G893" s="234">
        <v>1955000</v>
      </c>
      <c r="H893" s="235">
        <v>1955000</v>
      </c>
      <c r="I893" s="236">
        <v>0</v>
      </c>
      <c r="J893" s="236">
        <v>1955000</v>
      </c>
      <c r="K893" s="236">
        <v>1955000</v>
      </c>
      <c r="L893" s="236">
        <v>0</v>
      </c>
      <c r="M893" s="236">
        <v>1955000</v>
      </c>
      <c r="N893" s="236">
        <v>1955000</v>
      </c>
      <c r="O893" s="237">
        <v>0</v>
      </c>
    </row>
    <row r="894" spans="1:15" ht="23.25" customHeight="1" x14ac:dyDescent="0.2">
      <c r="A894" s="264" t="s">
        <v>35</v>
      </c>
      <c r="B894" s="265"/>
      <c r="C894" s="232" t="s">
        <v>62</v>
      </c>
      <c r="D894" s="232" t="s">
        <v>65</v>
      </c>
      <c r="E894" s="238" t="s">
        <v>511</v>
      </c>
      <c r="F894" s="238" t="s">
        <v>52</v>
      </c>
      <c r="G894" s="234">
        <v>1955000</v>
      </c>
      <c r="H894" s="235">
        <v>1955000</v>
      </c>
      <c r="I894" s="236">
        <v>0</v>
      </c>
      <c r="J894" s="236">
        <v>1955000</v>
      </c>
      <c r="K894" s="236">
        <v>1955000</v>
      </c>
      <c r="L894" s="236">
        <v>0</v>
      </c>
      <c r="M894" s="236">
        <v>1955000</v>
      </c>
      <c r="N894" s="236">
        <v>1955000</v>
      </c>
      <c r="O894" s="237">
        <v>0</v>
      </c>
    </row>
    <row r="895" spans="1:15" ht="34.5" customHeight="1" x14ac:dyDescent="0.2">
      <c r="A895" s="264" t="s">
        <v>896</v>
      </c>
      <c r="B895" s="265"/>
      <c r="C895" s="232" t="s">
        <v>62</v>
      </c>
      <c r="D895" s="232" t="s">
        <v>65</v>
      </c>
      <c r="E895" s="238" t="s">
        <v>897</v>
      </c>
      <c r="F895" s="238"/>
      <c r="G895" s="234">
        <v>1000000</v>
      </c>
      <c r="H895" s="235">
        <v>1000000</v>
      </c>
      <c r="I895" s="236">
        <v>0</v>
      </c>
      <c r="J895" s="236">
        <v>1000000</v>
      </c>
      <c r="K895" s="236">
        <v>1000000</v>
      </c>
      <c r="L895" s="236">
        <v>0</v>
      </c>
      <c r="M895" s="236">
        <v>1000000</v>
      </c>
      <c r="N895" s="236">
        <v>1000000</v>
      </c>
      <c r="O895" s="237">
        <v>0</v>
      </c>
    </row>
    <row r="896" spans="1:15" ht="45.75" customHeight="1" x14ac:dyDescent="0.2">
      <c r="A896" s="264" t="s">
        <v>898</v>
      </c>
      <c r="B896" s="265"/>
      <c r="C896" s="232" t="s">
        <v>62</v>
      </c>
      <c r="D896" s="232" t="s">
        <v>65</v>
      </c>
      <c r="E896" s="238" t="s">
        <v>899</v>
      </c>
      <c r="F896" s="239"/>
      <c r="G896" s="234">
        <v>1000000</v>
      </c>
      <c r="H896" s="235">
        <v>1000000</v>
      </c>
      <c r="I896" s="236">
        <v>0</v>
      </c>
      <c r="J896" s="236">
        <v>1000000</v>
      </c>
      <c r="K896" s="236">
        <v>1000000</v>
      </c>
      <c r="L896" s="236">
        <v>0</v>
      </c>
      <c r="M896" s="236">
        <v>1000000</v>
      </c>
      <c r="N896" s="236">
        <v>1000000</v>
      </c>
      <c r="O896" s="237">
        <v>0</v>
      </c>
    </row>
    <row r="897" spans="1:15" ht="34.5" customHeight="1" x14ac:dyDescent="0.2">
      <c r="A897" s="264" t="s">
        <v>900</v>
      </c>
      <c r="B897" s="265"/>
      <c r="C897" s="232" t="s">
        <v>62</v>
      </c>
      <c r="D897" s="232" t="s">
        <v>65</v>
      </c>
      <c r="E897" s="238" t="s">
        <v>901</v>
      </c>
      <c r="F897" s="239"/>
      <c r="G897" s="234">
        <v>1000000</v>
      </c>
      <c r="H897" s="235">
        <v>1000000</v>
      </c>
      <c r="I897" s="236">
        <v>0</v>
      </c>
      <c r="J897" s="236">
        <v>1000000</v>
      </c>
      <c r="K897" s="236">
        <v>1000000</v>
      </c>
      <c r="L897" s="236">
        <v>0</v>
      </c>
      <c r="M897" s="236">
        <v>1000000</v>
      </c>
      <c r="N897" s="236">
        <v>1000000</v>
      </c>
      <c r="O897" s="237">
        <v>0</v>
      </c>
    </row>
    <row r="898" spans="1:15" ht="23.25" customHeight="1" x14ac:dyDescent="0.2">
      <c r="A898" s="264" t="s">
        <v>273</v>
      </c>
      <c r="B898" s="265"/>
      <c r="C898" s="232" t="s">
        <v>62</v>
      </c>
      <c r="D898" s="232" t="s">
        <v>65</v>
      </c>
      <c r="E898" s="238" t="s">
        <v>901</v>
      </c>
      <c r="F898" s="238" t="s">
        <v>94</v>
      </c>
      <c r="G898" s="234">
        <v>1000000</v>
      </c>
      <c r="H898" s="235">
        <v>1000000</v>
      </c>
      <c r="I898" s="236">
        <v>0</v>
      </c>
      <c r="J898" s="236">
        <v>1000000</v>
      </c>
      <c r="K898" s="236">
        <v>1000000</v>
      </c>
      <c r="L898" s="236">
        <v>0</v>
      </c>
      <c r="M898" s="236">
        <v>1000000</v>
      </c>
      <c r="N898" s="236">
        <v>1000000</v>
      </c>
      <c r="O898" s="237">
        <v>0</v>
      </c>
    </row>
    <row r="899" spans="1:15" ht="23.25" customHeight="1" x14ac:dyDescent="0.2">
      <c r="A899" s="264" t="s">
        <v>187</v>
      </c>
      <c r="B899" s="265"/>
      <c r="C899" s="232" t="s">
        <v>62</v>
      </c>
      <c r="D899" s="232" t="s">
        <v>65</v>
      </c>
      <c r="E899" s="238" t="s">
        <v>901</v>
      </c>
      <c r="F899" s="238" t="s">
        <v>58</v>
      </c>
      <c r="G899" s="234">
        <v>1000000</v>
      </c>
      <c r="H899" s="235">
        <v>1000000</v>
      </c>
      <c r="I899" s="236">
        <v>0</v>
      </c>
      <c r="J899" s="236">
        <v>1000000</v>
      </c>
      <c r="K899" s="236">
        <v>1000000</v>
      </c>
      <c r="L899" s="236">
        <v>0</v>
      </c>
      <c r="M899" s="236">
        <v>1000000</v>
      </c>
      <c r="N899" s="236">
        <v>1000000</v>
      </c>
      <c r="O899" s="237">
        <v>0</v>
      </c>
    </row>
    <row r="900" spans="1:15" ht="15" customHeight="1" x14ac:dyDescent="0.2">
      <c r="A900" s="264" t="s">
        <v>308</v>
      </c>
      <c r="B900" s="265"/>
      <c r="C900" s="232" t="s">
        <v>62</v>
      </c>
      <c r="D900" s="232" t="s">
        <v>65</v>
      </c>
      <c r="E900" s="232" t="s">
        <v>309</v>
      </c>
      <c r="F900" s="232"/>
      <c r="G900" s="234">
        <v>0</v>
      </c>
      <c r="H900" s="235">
        <v>0</v>
      </c>
      <c r="I900" s="236">
        <v>0</v>
      </c>
      <c r="J900" s="236">
        <v>2990000</v>
      </c>
      <c r="K900" s="236">
        <v>0</v>
      </c>
      <c r="L900" s="236">
        <v>2990000</v>
      </c>
      <c r="M900" s="236">
        <v>0</v>
      </c>
      <c r="N900" s="236">
        <v>0</v>
      </c>
      <c r="O900" s="237">
        <v>0</v>
      </c>
    </row>
    <row r="901" spans="1:15" ht="23.25" customHeight="1" x14ac:dyDescent="0.2">
      <c r="A901" s="264" t="s">
        <v>902</v>
      </c>
      <c r="B901" s="265"/>
      <c r="C901" s="232" t="s">
        <v>62</v>
      </c>
      <c r="D901" s="232" t="s">
        <v>65</v>
      </c>
      <c r="E901" s="238" t="s">
        <v>903</v>
      </c>
      <c r="F901" s="238"/>
      <c r="G901" s="234">
        <v>0</v>
      </c>
      <c r="H901" s="235">
        <v>0</v>
      </c>
      <c r="I901" s="236">
        <v>0</v>
      </c>
      <c r="J901" s="236">
        <v>2990000</v>
      </c>
      <c r="K901" s="236">
        <v>0</v>
      </c>
      <c r="L901" s="236">
        <v>2990000</v>
      </c>
      <c r="M901" s="236">
        <v>0</v>
      </c>
      <c r="N901" s="236">
        <v>0</v>
      </c>
      <c r="O901" s="237">
        <v>0</v>
      </c>
    </row>
    <row r="902" spans="1:15" ht="45.75" customHeight="1" x14ac:dyDescent="0.2">
      <c r="A902" s="264" t="s">
        <v>1010</v>
      </c>
      <c r="B902" s="265"/>
      <c r="C902" s="232" t="s">
        <v>62</v>
      </c>
      <c r="D902" s="232" t="s">
        <v>65</v>
      </c>
      <c r="E902" s="238" t="s">
        <v>904</v>
      </c>
      <c r="F902" s="239"/>
      <c r="G902" s="234">
        <v>0</v>
      </c>
      <c r="H902" s="235">
        <v>0</v>
      </c>
      <c r="I902" s="236">
        <v>0</v>
      </c>
      <c r="J902" s="236">
        <v>2990000</v>
      </c>
      <c r="K902" s="236">
        <v>0</v>
      </c>
      <c r="L902" s="236">
        <v>2990000</v>
      </c>
      <c r="M902" s="236">
        <v>0</v>
      </c>
      <c r="N902" s="236">
        <v>0</v>
      </c>
      <c r="O902" s="237">
        <v>0</v>
      </c>
    </row>
    <row r="903" spans="1:15" ht="45.75" customHeight="1" x14ac:dyDescent="0.2">
      <c r="A903" s="264" t="s">
        <v>1204</v>
      </c>
      <c r="B903" s="265"/>
      <c r="C903" s="232" t="s">
        <v>62</v>
      </c>
      <c r="D903" s="232" t="s">
        <v>65</v>
      </c>
      <c r="E903" s="238" t="s">
        <v>1205</v>
      </c>
      <c r="F903" s="239"/>
      <c r="G903" s="234">
        <v>0</v>
      </c>
      <c r="H903" s="235">
        <v>0</v>
      </c>
      <c r="I903" s="236">
        <v>0</v>
      </c>
      <c r="J903" s="236">
        <v>2990000</v>
      </c>
      <c r="K903" s="236">
        <v>0</v>
      </c>
      <c r="L903" s="236">
        <v>2990000</v>
      </c>
      <c r="M903" s="236">
        <v>0</v>
      </c>
      <c r="N903" s="236">
        <v>0</v>
      </c>
      <c r="O903" s="237">
        <v>0</v>
      </c>
    </row>
    <row r="904" spans="1:15" ht="15" customHeight="1" x14ac:dyDescent="0.2">
      <c r="A904" s="264" t="s">
        <v>95</v>
      </c>
      <c r="B904" s="265"/>
      <c r="C904" s="232" t="s">
        <v>62</v>
      </c>
      <c r="D904" s="232" t="s">
        <v>65</v>
      </c>
      <c r="E904" s="238" t="s">
        <v>1205</v>
      </c>
      <c r="F904" s="238" t="s">
        <v>96</v>
      </c>
      <c r="G904" s="234">
        <v>0</v>
      </c>
      <c r="H904" s="235">
        <v>0</v>
      </c>
      <c r="I904" s="236">
        <v>0</v>
      </c>
      <c r="J904" s="236">
        <v>2990000</v>
      </c>
      <c r="K904" s="236">
        <v>0</v>
      </c>
      <c r="L904" s="236">
        <v>2990000</v>
      </c>
      <c r="M904" s="236">
        <v>0</v>
      </c>
      <c r="N904" s="236">
        <v>0</v>
      </c>
      <c r="O904" s="237">
        <v>0</v>
      </c>
    </row>
    <row r="905" spans="1:15" ht="23.25" customHeight="1" x14ac:dyDescent="0.2">
      <c r="A905" s="264" t="s">
        <v>35</v>
      </c>
      <c r="B905" s="265"/>
      <c r="C905" s="232" t="s">
        <v>62</v>
      </c>
      <c r="D905" s="232" t="s">
        <v>65</v>
      </c>
      <c r="E905" s="238" t="s">
        <v>1205</v>
      </c>
      <c r="F905" s="238" t="s">
        <v>52</v>
      </c>
      <c r="G905" s="234">
        <v>0</v>
      </c>
      <c r="H905" s="235">
        <v>0</v>
      </c>
      <c r="I905" s="236">
        <v>0</v>
      </c>
      <c r="J905" s="236">
        <v>2990000</v>
      </c>
      <c r="K905" s="236">
        <v>0</v>
      </c>
      <c r="L905" s="236">
        <v>2990000</v>
      </c>
      <c r="M905" s="236">
        <v>0</v>
      </c>
      <c r="N905" s="236">
        <v>0</v>
      </c>
      <c r="O905" s="237">
        <v>0</v>
      </c>
    </row>
    <row r="906" spans="1:15" ht="15" customHeight="1" x14ac:dyDescent="0.2">
      <c r="A906" s="264" t="s">
        <v>335</v>
      </c>
      <c r="B906" s="265"/>
      <c r="C906" s="232" t="s">
        <v>62</v>
      </c>
      <c r="D906" s="232" t="s">
        <v>65</v>
      </c>
      <c r="E906" s="232" t="s">
        <v>336</v>
      </c>
      <c r="F906" s="232"/>
      <c r="G906" s="234">
        <v>60000</v>
      </c>
      <c r="H906" s="235">
        <v>60000</v>
      </c>
      <c r="I906" s="236">
        <v>0</v>
      </c>
      <c r="J906" s="236">
        <v>0</v>
      </c>
      <c r="K906" s="236">
        <v>0</v>
      </c>
      <c r="L906" s="236">
        <v>0</v>
      </c>
      <c r="M906" s="236">
        <v>0</v>
      </c>
      <c r="N906" s="236">
        <v>0</v>
      </c>
      <c r="O906" s="237">
        <v>0</v>
      </c>
    </row>
    <row r="907" spans="1:15" ht="15" customHeight="1" x14ac:dyDescent="0.2">
      <c r="A907" s="264" t="s">
        <v>337</v>
      </c>
      <c r="B907" s="265"/>
      <c r="C907" s="232" t="s">
        <v>62</v>
      </c>
      <c r="D907" s="232" t="s">
        <v>65</v>
      </c>
      <c r="E907" s="238" t="s">
        <v>338</v>
      </c>
      <c r="F907" s="239"/>
      <c r="G907" s="234">
        <v>60000</v>
      </c>
      <c r="H907" s="235">
        <v>60000</v>
      </c>
      <c r="I907" s="236">
        <v>0</v>
      </c>
      <c r="J907" s="236">
        <v>0</v>
      </c>
      <c r="K907" s="236">
        <v>0</v>
      </c>
      <c r="L907" s="236">
        <v>0</v>
      </c>
      <c r="M907" s="236">
        <v>0</v>
      </c>
      <c r="N907" s="236">
        <v>0</v>
      </c>
      <c r="O907" s="237">
        <v>0</v>
      </c>
    </row>
    <row r="908" spans="1:15" ht="15" customHeight="1" x14ac:dyDescent="0.2">
      <c r="A908" s="264" t="s">
        <v>95</v>
      </c>
      <c r="B908" s="265"/>
      <c r="C908" s="232" t="s">
        <v>62</v>
      </c>
      <c r="D908" s="232" t="s">
        <v>65</v>
      </c>
      <c r="E908" s="238" t="s">
        <v>338</v>
      </c>
      <c r="F908" s="238" t="s">
        <v>96</v>
      </c>
      <c r="G908" s="234">
        <v>60000</v>
      </c>
      <c r="H908" s="235">
        <v>60000</v>
      </c>
      <c r="I908" s="236">
        <v>0</v>
      </c>
      <c r="J908" s="236">
        <v>0</v>
      </c>
      <c r="K908" s="236">
        <v>0</v>
      </c>
      <c r="L908" s="236">
        <v>0</v>
      </c>
      <c r="M908" s="236">
        <v>0</v>
      </c>
      <c r="N908" s="236">
        <v>0</v>
      </c>
      <c r="O908" s="237">
        <v>0</v>
      </c>
    </row>
    <row r="909" spans="1:15" ht="23.25" customHeight="1" x14ac:dyDescent="0.2">
      <c r="A909" s="264" t="s">
        <v>35</v>
      </c>
      <c r="B909" s="265"/>
      <c r="C909" s="232" t="s">
        <v>62</v>
      </c>
      <c r="D909" s="232" t="s">
        <v>65</v>
      </c>
      <c r="E909" s="238" t="s">
        <v>338</v>
      </c>
      <c r="F909" s="238" t="s">
        <v>52</v>
      </c>
      <c r="G909" s="234">
        <v>60000</v>
      </c>
      <c r="H909" s="235">
        <v>60000</v>
      </c>
      <c r="I909" s="236">
        <v>0</v>
      </c>
      <c r="J909" s="236">
        <v>0</v>
      </c>
      <c r="K909" s="236">
        <v>0</v>
      </c>
      <c r="L909" s="236">
        <v>0</v>
      </c>
      <c r="M909" s="236">
        <v>0</v>
      </c>
      <c r="N909" s="236">
        <v>0</v>
      </c>
      <c r="O909" s="237">
        <v>0</v>
      </c>
    </row>
    <row r="910" spans="1:15" ht="15" customHeight="1" x14ac:dyDescent="0.2">
      <c r="A910" s="264" t="s">
        <v>218</v>
      </c>
      <c r="B910" s="265"/>
      <c r="C910" s="232" t="s">
        <v>62</v>
      </c>
      <c r="D910" s="232" t="s">
        <v>192</v>
      </c>
      <c r="E910" s="233"/>
      <c r="F910" s="233"/>
      <c r="G910" s="234">
        <v>64150100</v>
      </c>
      <c r="H910" s="235">
        <v>15063100</v>
      </c>
      <c r="I910" s="236">
        <v>49087000</v>
      </c>
      <c r="J910" s="236">
        <v>67839200</v>
      </c>
      <c r="K910" s="236">
        <v>13111200</v>
      </c>
      <c r="L910" s="236">
        <v>54728000</v>
      </c>
      <c r="M910" s="236">
        <v>76250200</v>
      </c>
      <c r="N910" s="236">
        <v>15882200</v>
      </c>
      <c r="O910" s="237">
        <v>60368000</v>
      </c>
    </row>
    <row r="911" spans="1:15" ht="15" customHeight="1" x14ac:dyDescent="0.2">
      <c r="A911" s="264" t="s">
        <v>300</v>
      </c>
      <c r="B911" s="265"/>
      <c r="C911" s="232" t="s">
        <v>62</v>
      </c>
      <c r="D911" s="232" t="s">
        <v>192</v>
      </c>
      <c r="E911" s="232" t="s">
        <v>301</v>
      </c>
      <c r="F911" s="232"/>
      <c r="G911" s="234">
        <v>49087000</v>
      </c>
      <c r="H911" s="235">
        <v>0</v>
      </c>
      <c r="I911" s="236">
        <v>49087000</v>
      </c>
      <c r="J911" s="236">
        <v>49087000</v>
      </c>
      <c r="K911" s="236">
        <v>0</v>
      </c>
      <c r="L911" s="236">
        <v>49087000</v>
      </c>
      <c r="M911" s="236">
        <v>49087000</v>
      </c>
      <c r="N911" s="236">
        <v>0</v>
      </c>
      <c r="O911" s="237">
        <v>49087000</v>
      </c>
    </row>
    <row r="912" spans="1:15" ht="15" customHeight="1" x14ac:dyDescent="0.2">
      <c r="A912" s="264" t="s">
        <v>258</v>
      </c>
      <c r="B912" s="265"/>
      <c r="C912" s="232" t="s">
        <v>62</v>
      </c>
      <c r="D912" s="232" t="s">
        <v>192</v>
      </c>
      <c r="E912" s="238" t="s">
        <v>341</v>
      </c>
      <c r="F912" s="238"/>
      <c r="G912" s="234">
        <v>49087000</v>
      </c>
      <c r="H912" s="235">
        <v>0</v>
      </c>
      <c r="I912" s="236">
        <v>49087000</v>
      </c>
      <c r="J912" s="236">
        <v>49087000</v>
      </c>
      <c r="K912" s="236">
        <v>0</v>
      </c>
      <c r="L912" s="236">
        <v>49087000</v>
      </c>
      <c r="M912" s="236">
        <v>49087000</v>
      </c>
      <c r="N912" s="236">
        <v>0</v>
      </c>
      <c r="O912" s="237">
        <v>49087000</v>
      </c>
    </row>
    <row r="913" spans="1:15" ht="23.25" customHeight="1" x14ac:dyDescent="0.2">
      <c r="A913" s="264" t="s">
        <v>479</v>
      </c>
      <c r="B913" s="265"/>
      <c r="C913" s="232" t="s">
        <v>62</v>
      </c>
      <c r="D913" s="232" t="s">
        <v>192</v>
      </c>
      <c r="E913" s="238" t="s">
        <v>742</v>
      </c>
      <c r="F913" s="239"/>
      <c r="G913" s="234">
        <v>49087000</v>
      </c>
      <c r="H913" s="235">
        <v>0</v>
      </c>
      <c r="I913" s="236">
        <v>49087000</v>
      </c>
      <c r="J913" s="236">
        <v>49087000</v>
      </c>
      <c r="K913" s="236">
        <v>0</v>
      </c>
      <c r="L913" s="236">
        <v>49087000</v>
      </c>
      <c r="M913" s="236">
        <v>49087000</v>
      </c>
      <c r="N913" s="236">
        <v>0</v>
      </c>
      <c r="O913" s="237">
        <v>49087000</v>
      </c>
    </row>
    <row r="914" spans="1:15" ht="45.75" customHeight="1" x14ac:dyDescent="0.2">
      <c r="A914" s="264" t="s">
        <v>276</v>
      </c>
      <c r="B914" s="265"/>
      <c r="C914" s="232" t="s">
        <v>62</v>
      </c>
      <c r="D914" s="232" t="s">
        <v>192</v>
      </c>
      <c r="E914" s="238" t="s">
        <v>788</v>
      </c>
      <c r="F914" s="239"/>
      <c r="G914" s="234">
        <v>49087000</v>
      </c>
      <c r="H914" s="235">
        <v>0</v>
      </c>
      <c r="I914" s="236">
        <v>49087000</v>
      </c>
      <c r="J914" s="236">
        <v>49087000</v>
      </c>
      <c r="K914" s="236">
        <v>0</v>
      </c>
      <c r="L914" s="236">
        <v>49087000</v>
      </c>
      <c r="M914" s="236">
        <v>49087000</v>
      </c>
      <c r="N914" s="236">
        <v>0</v>
      </c>
      <c r="O914" s="237">
        <v>49087000</v>
      </c>
    </row>
    <row r="915" spans="1:15" ht="23.25" customHeight="1" x14ac:dyDescent="0.2">
      <c r="A915" s="264" t="s">
        <v>273</v>
      </c>
      <c r="B915" s="265"/>
      <c r="C915" s="232" t="s">
        <v>62</v>
      </c>
      <c r="D915" s="232" t="s">
        <v>192</v>
      </c>
      <c r="E915" s="238" t="s">
        <v>788</v>
      </c>
      <c r="F915" s="238" t="s">
        <v>94</v>
      </c>
      <c r="G915" s="234">
        <v>486000</v>
      </c>
      <c r="H915" s="235">
        <v>0</v>
      </c>
      <c r="I915" s="236">
        <v>486000</v>
      </c>
      <c r="J915" s="236">
        <v>486000</v>
      </c>
      <c r="K915" s="236">
        <v>0</v>
      </c>
      <c r="L915" s="236">
        <v>486000</v>
      </c>
      <c r="M915" s="236">
        <v>486000</v>
      </c>
      <c r="N915" s="236">
        <v>0</v>
      </c>
      <c r="O915" s="237">
        <v>486000</v>
      </c>
    </row>
    <row r="916" spans="1:15" ht="23.25" customHeight="1" x14ac:dyDescent="0.2">
      <c r="A916" s="264" t="s">
        <v>187</v>
      </c>
      <c r="B916" s="265"/>
      <c r="C916" s="232" t="s">
        <v>62</v>
      </c>
      <c r="D916" s="232" t="s">
        <v>192</v>
      </c>
      <c r="E916" s="238" t="s">
        <v>788</v>
      </c>
      <c r="F916" s="238" t="s">
        <v>58</v>
      </c>
      <c r="G916" s="234">
        <v>486000</v>
      </c>
      <c r="H916" s="235">
        <v>0</v>
      </c>
      <c r="I916" s="236">
        <v>486000</v>
      </c>
      <c r="J916" s="236">
        <v>486000</v>
      </c>
      <c r="K916" s="236">
        <v>0</v>
      </c>
      <c r="L916" s="236">
        <v>486000</v>
      </c>
      <c r="M916" s="236">
        <v>486000</v>
      </c>
      <c r="N916" s="236">
        <v>0</v>
      </c>
      <c r="O916" s="237">
        <v>486000</v>
      </c>
    </row>
    <row r="917" spans="1:15" ht="15" customHeight="1" x14ac:dyDescent="0.2">
      <c r="A917" s="264" t="s">
        <v>95</v>
      </c>
      <c r="B917" s="265"/>
      <c r="C917" s="232" t="s">
        <v>62</v>
      </c>
      <c r="D917" s="232" t="s">
        <v>192</v>
      </c>
      <c r="E917" s="238" t="s">
        <v>788</v>
      </c>
      <c r="F917" s="238" t="s">
        <v>96</v>
      </c>
      <c r="G917" s="234">
        <v>48601000</v>
      </c>
      <c r="H917" s="235">
        <v>0</v>
      </c>
      <c r="I917" s="236">
        <v>48601000</v>
      </c>
      <c r="J917" s="236">
        <v>48601000</v>
      </c>
      <c r="K917" s="236">
        <v>0</v>
      </c>
      <c r="L917" s="236">
        <v>48601000</v>
      </c>
      <c r="M917" s="236">
        <v>48601000</v>
      </c>
      <c r="N917" s="236">
        <v>0</v>
      </c>
      <c r="O917" s="237">
        <v>48601000</v>
      </c>
    </row>
    <row r="918" spans="1:15" ht="23.25" customHeight="1" x14ac:dyDescent="0.2">
      <c r="A918" s="264" t="s">
        <v>35</v>
      </c>
      <c r="B918" s="265"/>
      <c r="C918" s="232" t="s">
        <v>62</v>
      </c>
      <c r="D918" s="232" t="s">
        <v>192</v>
      </c>
      <c r="E918" s="238" t="s">
        <v>788</v>
      </c>
      <c r="F918" s="238" t="s">
        <v>52</v>
      </c>
      <c r="G918" s="234">
        <v>48601000</v>
      </c>
      <c r="H918" s="235">
        <v>0</v>
      </c>
      <c r="I918" s="236">
        <v>48601000</v>
      </c>
      <c r="J918" s="236">
        <v>48601000</v>
      </c>
      <c r="K918" s="236">
        <v>0</v>
      </c>
      <c r="L918" s="236">
        <v>48601000</v>
      </c>
      <c r="M918" s="236">
        <v>48601000</v>
      </c>
      <c r="N918" s="236">
        <v>0</v>
      </c>
      <c r="O918" s="237">
        <v>48601000</v>
      </c>
    </row>
    <row r="919" spans="1:15" ht="15" customHeight="1" x14ac:dyDescent="0.2">
      <c r="A919" s="264" t="s">
        <v>308</v>
      </c>
      <c r="B919" s="265"/>
      <c r="C919" s="232" t="s">
        <v>62</v>
      </c>
      <c r="D919" s="232" t="s">
        <v>192</v>
      </c>
      <c r="E919" s="232" t="s">
        <v>309</v>
      </c>
      <c r="F919" s="232"/>
      <c r="G919" s="234">
        <v>15063100</v>
      </c>
      <c r="H919" s="235">
        <v>15063100</v>
      </c>
      <c r="I919" s="236">
        <v>0</v>
      </c>
      <c r="J919" s="236">
        <v>18752200</v>
      </c>
      <c r="K919" s="236">
        <v>13111200</v>
      </c>
      <c r="L919" s="236">
        <v>5641000</v>
      </c>
      <c r="M919" s="236">
        <v>27163200</v>
      </c>
      <c r="N919" s="236">
        <v>15882200</v>
      </c>
      <c r="O919" s="237">
        <v>11281000</v>
      </c>
    </row>
    <row r="920" spans="1:15" ht="15" customHeight="1" x14ac:dyDescent="0.2">
      <c r="A920" s="264" t="s">
        <v>1136</v>
      </c>
      <c r="B920" s="265"/>
      <c r="C920" s="232" t="s">
        <v>62</v>
      </c>
      <c r="D920" s="232" t="s">
        <v>192</v>
      </c>
      <c r="E920" s="238" t="s">
        <v>1137</v>
      </c>
      <c r="F920" s="238"/>
      <c r="G920" s="234">
        <v>15063100</v>
      </c>
      <c r="H920" s="235">
        <v>15063100</v>
      </c>
      <c r="I920" s="236">
        <v>0</v>
      </c>
      <c r="J920" s="236">
        <v>13111200</v>
      </c>
      <c r="K920" s="236">
        <v>13111200</v>
      </c>
      <c r="L920" s="236">
        <v>0</v>
      </c>
      <c r="M920" s="236">
        <v>15882200</v>
      </c>
      <c r="N920" s="236">
        <v>15882200</v>
      </c>
      <c r="O920" s="237">
        <v>0</v>
      </c>
    </row>
    <row r="921" spans="1:15" ht="45.75" customHeight="1" x14ac:dyDescent="0.2">
      <c r="A921" s="264" t="s">
        <v>1138</v>
      </c>
      <c r="B921" s="265"/>
      <c r="C921" s="232" t="s">
        <v>62</v>
      </c>
      <c r="D921" s="232" t="s">
        <v>192</v>
      </c>
      <c r="E921" s="238" t="s">
        <v>1139</v>
      </c>
      <c r="F921" s="239"/>
      <c r="G921" s="234">
        <v>15063100</v>
      </c>
      <c r="H921" s="235">
        <v>15063100</v>
      </c>
      <c r="I921" s="236">
        <v>0</v>
      </c>
      <c r="J921" s="236">
        <v>13111200</v>
      </c>
      <c r="K921" s="236">
        <v>13111200</v>
      </c>
      <c r="L921" s="236">
        <v>0</v>
      </c>
      <c r="M921" s="236">
        <v>15882200</v>
      </c>
      <c r="N921" s="236">
        <v>15882200</v>
      </c>
      <c r="O921" s="237">
        <v>0</v>
      </c>
    </row>
    <row r="922" spans="1:15" ht="23.25" customHeight="1" x14ac:dyDescent="0.2">
      <c r="A922" s="264" t="s">
        <v>1140</v>
      </c>
      <c r="B922" s="265"/>
      <c r="C922" s="232" t="s">
        <v>62</v>
      </c>
      <c r="D922" s="232" t="s">
        <v>192</v>
      </c>
      <c r="E922" s="238" t="s">
        <v>1141</v>
      </c>
      <c r="F922" s="239"/>
      <c r="G922" s="234">
        <v>15063100</v>
      </c>
      <c r="H922" s="235">
        <v>15063100</v>
      </c>
      <c r="I922" s="236">
        <v>0</v>
      </c>
      <c r="J922" s="236">
        <v>13111200</v>
      </c>
      <c r="K922" s="236">
        <v>13111200</v>
      </c>
      <c r="L922" s="236">
        <v>0</v>
      </c>
      <c r="M922" s="236">
        <v>15882200</v>
      </c>
      <c r="N922" s="236">
        <v>15882200</v>
      </c>
      <c r="O922" s="237">
        <v>0</v>
      </c>
    </row>
    <row r="923" spans="1:15" ht="15" customHeight="1" x14ac:dyDescent="0.2">
      <c r="A923" s="264" t="s">
        <v>95</v>
      </c>
      <c r="B923" s="265"/>
      <c r="C923" s="232" t="s">
        <v>62</v>
      </c>
      <c r="D923" s="232" t="s">
        <v>192</v>
      </c>
      <c r="E923" s="238" t="s">
        <v>1141</v>
      </c>
      <c r="F923" s="238" t="s">
        <v>96</v>
      </c>
      <c r="G923" s="234">
        <v>15063100</v>
      </c>
      <c r="H923" s="235">
        <v>15063100</v>
      </c>
      <c r="I923" s="236">
        <v>0</v>
      </c>
      <c r="J923" s="236">
        <v>13111200</v>
      </c>
      <c r="K923" s="236">
        <v>13111200</v>
      </c>
      <c r="L923" s="236">
        <v>0</v>
      </c>
      <c r="M923" s="236">
        <v>15882200</v>
      </c>
      <c r="N923" s="236">
        <v>15882200</v>
      </c>
      <c r="O923" s="237">
        <v>0</v>
      </c>
    </row>
    <row r="924" spans="1:15" ht="23.25" customHeight="1" x14ac:dyDescent="0.2">
      <c r="A924" s="264" t="s">
        <v>35</v>
      </c>
      <c r="B924" s="265"/>
      <c r="C924" s="232" t="s">
        <v>62</v>
      </c>
      <c r="D924" s="232" t="s">
        <v>192</v>
      </c>
      <c r="E924" s="238" t="s">
        <v>1141</v>
      </c>
      <c r="F924" s="238" t="s">
        <v>52</v>
      </c>
      <c r="G924" s="234">
        <v>15063100</v>
      </c>
      <c r="H924" s="235">
        <v>15063100</v>
      </c>
      <c r="I924" s="236">
        <v>0</v>
      </c>
      <c r="J924" s="236">
        <v>13111200</v>
      </c>
      <c r="K924" s="236">
        <v>13111200</v>
      </c>
      <c r="L924" s="236">
        <v>0</v>
      </c>
      <c r="M924" s="236">
        <v>15882200</v>
      </c>
      <c r="N924" s="236">
        <v>15882200</v>
      </c>
      <c r="O924" s="237">
        <v>0</v>
      </c>
    </row>
    <row r="925" spans="1:15" ht="34.5" customHeight="1" x14ac:dyDescent="0.2">
      <c r="A925" s="264" t="s">
        <v>518</v>
      </c>
      <c r="B925" s="265"/>
      <c r="C925" s="232" t="s">
        <v>62</v>
      </c>
      <c r="D925" s="232" t="s">
        <v>192</v>
      </c>
      <c r="E925" s="238" t="s">
        <v>519</v>
      </c>
      <c r="F925" s="238"/>
      <c r="G925" s="234">
        <v>0</v>
      </c>
      <c r="H925" s="235">
        <v>0</v>
      </c>
      <c r="I925" s="236">
        <v>0</v>
      </c>
      <c r="J925" s="236">
        <v>5641000</v>
      </c>
      <c r="K925" s="236">
        <v>0</v>
      </c>
      <c r="L925" s="236">
        <v>5641000</v>
      </c>
      <c r="M925" s="236">
        <v>11281000</v>
      </c>
      <c r="N925" s="236">
        <v>0</v>
      </c>
      <c r="O925" s="237">
        <v>11281000</v>
      </c>
    </row>
    <row r="926" spans="1:15" ht="45.75" customHeight="1" x14ac:dyDescent="0.2">
      <c r="A926" s="264" t="s">
        <v>905</v>
      </c>
      <c r="B926" s="265"/>
      <c r="C926" s="232" t="s">
        <v>62</v>
      </c>
      <c r="D926" s="232" t="s">
        <v>192</v>
      </c>
      <c r="E926" s="238" t="s">
        <v>520</v>
      </c>
      <c r="F926" s="239"/>
      <c r="G926" s="234">
        <v>0</v>
      </c>
      <c r="H926" s="235">
        <v>0</v>
      </c>
      <c r="I926" s="236">
        <v>0</v>
      </c>
      <c r="J926" s="236">
        <v>5641000</v>
      </c>
      <c r="K926" s="236">
        <v>0</v>
      </c>
      <c r="L926" s="236">
        <v>5641000</v>
      </c>
      <c r="M926" s="236">
        <v>11281000</v>
      </c>
      <c r="N926" s="236">
        <v>0</v>
      </c>
      <c r="O926" s="237">
        <v>11281000</v>
      </c>
    </row>
    <row r="927" spans="1:15" ht="34.5" customHeight="1" x14ac:dyDescent="0.2">
      <c r="A927" s="264" t="s">
        <v>957</v>
      </c>
      <c r="B927" s="265"/>
      <c r="C927" s="232" t="s">
        <v>62</v>
      </c>
      <c r="D927" s="232" t="s">
        <v>192</v>
      </c>
      <c r="E927" s="238" t="s">
        <v>521</v>
      </c>
      <c r="F927" s="239"/>
      <c r="G927" s="234">
        <v>0</v>
      </c>
      <c r="H927" s="235">
        <v>0</v>
      </c>
      <c r="I927" s="236">
        <v>0</v>
      </c>
      <c r="J927" s="236">
        <v>5641000</v>
      </c>
      <c r="K927" s="236">
        <v>0</v>
      </c>
      <c r="L927" s="236">
        <v>5641000</v>
      </c>
      <c r="M927" s="236">
        <v>11281000</v>
      </c>
      <c r="N927" s="236">
        <v>0</v>
      </c>
      <c r="O927" s="237">
        <v>11281000</v>
      </c>
    </row>
    <row r="928" spans="1:15" ht="15" customHeight="1" x14ac:dyDescent="0.2">
      <c r="A928" s="264" t="s">
        <v>95</v>
      </c>
      <c r="B928" s="265"/>
      <c r="C928" s="232" t="s">
        <v>62</v>
      </c>
      <c r="D928" s="232" t="s">
        <v>192</v>
      </c>
      <c r="E928" s="238" t="s">
        <v>521</v>
      </c>
      <c r="F928" s="238" t="s">
        <v>96</v>
      </c>
      <c r="G928" s="234">
        <v>0</v>
      </c>
      <c r="H928" s="235">
        <v>0</v>
      </c>
      <c r="I928" s="236">
        <v>0</v>
      </c>
      <c r="J928" s="236">
        <v>5641000</v>
      </c>
      <c r="K928" s="236">
        <v>0</v>
      </c>
      <c r="L928" s="236">
        <v>5641000</v>
      </c>
      <c r="M928" s="236">
        <v>11281000</v>
      </c>
      <c r="N928" s="236">
        <v>0</v>
      </c>
      <c r="O928" s="237">
        <v>11281000</v>
      </c>
    </row>
    <row r="929" spans="1:15" ht="23.25" customHeight="1" x14ac:dyDescent="0.2">
      <c r="A929" s="264" t="s">
        <v>35</v>
      </c>
      <c r="B929" s="265"/>
      <c r="C929" s="232" t="s">
        <v>62</v>
      </c>
      <c r="D929" s="232" t="s">
        <v>192</v>
      </c>
      <c r="E929" s="238" t="s">
        <v>521</v>
      </c>
      <c r="F929" s="238" t="s">
        <v>52</v>
      </c>
      <c r="G929" s="234">
        <v>0</v>
      </c>
      <c r="H929" s="235">
        <v>0</v>
      </c>
      <c r="I929" s="236">
        <v>0</v>
      </c>
      <c r="J929" s="236">
        <v>5641000</v>
      </c>
      <c r="K929" s="236">
        <v>0</v>
      </c>
      <c r="L929" s="236">
        <v>5641000</v>
      </c>
      <c r="M929" s="236">
        <v>11281000</v>
      </c>
      <c r="N929" s="236">
        <v>0</v>
      </c>
      <c r="O929" s="237">
        <v>11281000</v>
      </c>
    </row>
    <row r="930" spans="1:15" ht="15" customHeight="1" x14ac:dyDescent="0.2">
      <c r="A930" s="283" t="s">
        <v>772</v>
      </c>
      <c r="B930" s="284"/>
      <c r="C930" s="240" t="s">
        <v>111</v>
      </c>
      <c r="D930" s="240"/>
      <c r="E930" s="240"/>
      <c r="F930" s="240"/>
      <c r="G930" s="241">
        <v>464489516.80000001</v>
      </c>
      <c r="H930" s="242">
        <v>464489516.80000001</v>
      </c>
      <c r="I930" s="243">
        <v>0</v>
      </c>
      <c r="J930" s="243">
        <v>410415720</v>
      </c>
      <c r="K930" s="243">
        <v>410415720</v>
      </c>
      <c r="L930" s="243">
        <v>0</v>
      </c>
      <c r="M930" s="243">
        <v>410415720</v>
      </c>
      <c r="N930" s="243">
        <v>410415720</v>
      </c>
      <c r="O930" s="244">
        <v>0</v>
      </c>
    </row>
    <row r="931" spans="1:15" ht="15" customHeight="1" x14ac:dyDescent="0.2">
      <c r="A931" s="264" t="s">
        <v>522</v>
      </c>
      <c r="B931" s="265"/>
      <c r="C931" s="232" t="s">
        <v>111</v>
      </c>
      <c r="D931" s="232" t="s">
        <v>238</v>
      </c>
      <c r="E931" s="233"/>
      <c r="F931" s="233"/>
      <c r="G931" s="234">
        <v>343740336.80000001</v>
      </c>
      <c r="H931" s="235">
        <v>343740336.80000001</v>
      </c>
      <c r="I931" s="236">
        <v>0</v>
      </c>
      <c r="J931" s="236">
        <v>295213900</v>
      </c>
      <c r="K931" s="236">
        <v>295213900</v>
      </c>
      <c r="L931" s="236">
        <v>0</v>
      </c>
      <c r="M931" s="236">
        <v>295213900</v>
      </c>
      <c r="N931" s="236">
        <v>295213900</v>
      </c>
      <c r="O931" s="237">
        <v>0</v>
      </c>
    </row>
    <row r="932" spans="1:15" ht="15" customHeight="1" x14ac:dyDescent="0.2">
      <c r="A932" s="264" t="s">
        <v>523</v>
      </c>
      <c r="B932" s="265"/>
      <c r="C932" s="232" t="s">
        <v>111</v>
      </c>
      <c r="D932" s="232" t="s">
        <v>238</v>
      </c>
      <c r="E932" s="232" t="s">
        <v>524</v>
      </c>
      <c r="F932" s="232"/>
      <c r="G932" s="234">
        <v>339554336.80000001</v>
      </c>
      <c r="H932" s="235">
        <v>339554336.80000001</v>
      </c>
      <c r="I932" s="236">
        <v>0</v>
      </c>
      <c r="J932" s="236">
        <v>295213900</v>
      </c>
      <c r="K932" s="236">
        <v>295213900</v>
      </c>
      <c r="L932" s="236">
        <v>0</v>
      </c>
      <c r="M932" s="236">
        <v>295213900</v>
      </c>
      <c r="N932" s="236">
        <v>295213900</v>
      </c>
      <c r="O932" s="237">
        <v>0</v>
      </c>
    </row>
    <row r="933" spans="1:15" ht="15" customHeight="1" x14ac:dyDescent="0.2">
      <c r="A933" s="264" t="s">
        <v>525</v>
      </c>
      <c r="B933" s="265"/>
      <c r="C933" s="232" t="s">
        <v>111</v>
      </c>
      <c r="D933" s="232" t="s">
        <v>238</v>
      </c>
      <c r="E933" s="238" t="s">
        <v>526</v>
      </c>
      <c r="F933" s="238"/>
      <c r="G933" s="234">
        <v>339554336.80000001</v>
      </c>
      <c r="H933" s="235">
        <v>339554336.80000001</v>
      </c>
      <c r="I933" s="236">
        <v>0</v>
      </c>
      <c r="J933" s="236">
        <v>295213900</v>
      </c>
      <c r="K933" s="236">
        <v>295213900</v>
      </c>
      <c r="L933" s="236">
        <v>0</v>
      </c>
      <c r="M933" s="236">
        <v>295213900</v>
      </c>
      <c r="N933" s="236">
        <v>295213900</v>
      </c>
      <c r="O933" s="237">
        <v>0</v>
      </c>
    </row>
    <row r="934" spans="1:15" ht="34.5" customHeight="1" x14ac:dyDescent="0.2">
      <c r="A934" s="264" t="s">
        <v>1206</v>
      </c>
      <c r="B934" s="265"/>
      <c r="C934" s="232" t="s">
        <v>111</v>
      </c>
      <c r="D934" s="232" t="s">
        <v>238</v>
      </c>
      <c r="E934" s="238" t="s">
        <v>527</v>
      </c>
      <c r="F934" s="239"/>
      <c r="G934" s="234">
        <v>339554336.80000001</v>
      </c>
      <c r="H934" s="235">
        <v>339554336.80000001</v>
      </c>
      <c r="I934" s="236">
        <v>0</v>
      </c>
      <c r="J934" s="236">
        <v>295213900</v>
      </c>
      <c r="K934" s="236">
        <v>295213900</v>
      </c>
      <c r="L934" s="236">
        <v>0</v>
      </c>
      <c r="M934" s="236">
        <v>295213900</v>
      </c>
      <c r="N934" s="236">
        <v>295213900</v>
      </c>
      <c r="O934" s="237">
        <v>0</v>
      </c>
    </row>
    <row r="935" spans="1:15" ht="23.25" customHeight="1" x14ac:dyDescent="0.2">
      <c r="A935" s="264" t="s">
        <v>656</v>
      </c>
      <c r="B935" s="265"/>
      <c r="C935" s="232" t="s">
        <v>111</v>
      </c>
      <c r="D935" s="232" t="s">
        <v>238</v>
      </c>
      <c r="E935" s="238" t="s">
        <v>528</v>
      </c>
      <c r="F935" s="239"/>
      <c r="G935" s="234">
        <v>4000000</v>
      </c>
      <c r="H935" s="235">
        <v>4000000</v>
      </c>
      <c r="I935" s="236">
        <v>0</v>
      </c>
      <c r="J935" s="236">
        <v>4000000</v>
      </c>
      <c r="K935" s="236">
        <v>4000000</v>
      </c>
      <c r="L935" s="236">
        <v>0</v>
      </c>
      <c r="M935" s="236">
        <v>4000000</v>
      </c>
      <c r="N935" s="236">
        <v>4000000</v>
      </c>
      <c r="O935" s="237">
        <v>0</v>
      </c>
    </row>
    <row r="936" spans="1:15" ht="23.25" customHeight="1" x14ac:dyDescent="0.2">
      <c r="A936" s="264" t="s">
        <v>85</v>
      </c>
      <c r="B936" s="265"/>
      <c r="C936" s="232" t="s">
        <v>111</v>
      </c>
      <c r="D936" s="232" t="s">
        <v>238</v>
      </c>
      <c r="E936" s="238" t="s">
        <v>528</v>
      </c>
      <c r="F936" s="238" t="s">
        <v>84</v>
      </c>
      <c r="G936" s="234">
        <v>4000000</v>
      </c>
      <c r="H936" s="235">
        <v>4000000</v>
      </c>
      <c r="I936" s="236">
        <v>0</v>
      </c>
      <c r="J936" s="236">
        <v>4000000</v>
      </c>
      <c r="K936" s="236">
        <v>4000000</v>
      </c>
      <c r="L936" s="236">
        <v>0</v>
      </c>
      <c r="M936" s="236">
        <v>4000000</v>
      </c>
      <c r="N936" s="236">
        <v>4000000</v>
      </c>
      <c r="O936" s="237">
        <v>0</v>
      </c>
    </row>
    <row r="937" spans="1:15" ht="15" customHeight="1" x14ac:dyDescent="0.2">
      <c r="A937" s="264" t="s">
        <v>49</v>
      </c>
      <c r="B937" s="265"/>
      <c r="C937" s="232" t="s">
        <v>111</v>
      </c>
      <c r="D937" s="232" t="s">
        <v>238</v>
      </c>
      <c r="E937" s="238" t="s">
        <v>528</v>
      </c>
      <c r="F937" s="238" t="s">
        <v>116</v>
      </c>
      <c r="G937" s="234">
        <v>4000000</v>
      </c>
      <c r="H937" s="235">
        <v>4000000</v>
      </c>
      <c r="I937" s="236">
        <v>0</v>
      </c>
      <c r="J937" s="236">
        <v>4000000</v>
      </c>
      <c r="K937" s="236">
        <v>4000000</v>
      </c>
      <c r="L937" s="236">
        <v>0</v>
      </c>
      <c r="M937" s="236">
        <v>4000000</v>
      </c>
      <c r="N937" s="236">
        <v>4000000</v>
      </c>
      <c r="O937" s="237">
        <v>0</v>
      </c>
    </row>
    <row r="938" spans="1:15" ht="34.5" customHeight="1" x14ac:dyDescent="0.2">
      <c r="A938" s="264" t="s">
        <v>747</v>
      </c>
      <c r="B938" s="265"/>
      <c r="C938" s="232" t="s">
        <v>111</v>
      </c>
      <c r="D938" s="232" t="s">
        <v>238</v>
      </c>
      <c r="E938" s="238" t="s">
        <v>748</v>
      </c>
      <c r="F938" s="239"/>
      <c r="G938" s="234">
        <v>30000000</v>
      </c>
      <c r="H938" s="235">
        <v>30000000</v>
      </c>
      <c r="I938" s="236">
        <v>0</v>
      </c>
      <c r="J938" s="236">
        <v>0</v>
      </c>
      <c r="K938" s="236">
        <v>0</v>
      </c>
      <c r="L938" s="236">
        <v>0</v>
      </c>
      <c r="M938" s="236">
        <v>0</v>
      </c>
      <c r="N938" s="236">
        <v>0</v>
      </c>
      <c r="O938" s="237">
        <v>0</v>
      </c>
    </row>
    <row r="939" spans="1:15" ht="23.25" customHeight="1" x14ac:dyDescent="0.2">
      <c r="A939" s="264" t="s">
        <v>85</v>
      </c>
      <c r="B939" s="265"/>
      <c r="C939" s="232" t="s">
        <v>111</v>
      </c>
      <c r="D939" s="232" t="s">
        <v>238</v>
      </c>
      <c r="E939" s="238" t="s">
        <v>748</v>
      </c>
      <c r="F939" s="238" t="s">
        <v>84</v>
      </c>
      <c r="G939" s="234">
        <v>30000000</v>
      </c>
      <c r="H939" s="235">
        <v>30000000</v>
      </c>
      <c r="I939" s="236">
        <v>0</v>
      </c>
      <c r="J939" s="236">
        <v>0</v>
      </c>
      <c r="K939" s="236">
        <v>0</v>
      </c>
      <c r="L939" s="236">
        <v>0</v>
      </c>
      <c r="M939" s="236">
        <v>0</v>
      </c>
      <c r="N939" s="236">
        <v>0</v>
      </c>
      <c r="O939" s="237">
        <v>0</v>
      </c>
    </row>
    <row r="940" spans="1:15" ht="45.75" customHeight="1" x14ac:dyDescent="0.2">
      <c r="A940" s="264" t="s">
        <v>644</v>
      </c>
      <c r="B940" s="265"/>
      <c r="C940" s="232" t="s">
        <v>111</v>
      </c>
      <c r="D940" s="232" t="s">
        <v>238</v>
      </c>
      <c r="E940" s="238" t="s">
        <v>748</v>
      </c>
      <c r="F940" s="238" t="s">
        <v>121</v>
      </c>
      <c r="G940" s="234">
        <v>30000000</v>
      </c>
      <c r="H940" s="235">
        <v>30000000</v>
      </c>
      <c r="I940" s="236">
        <v>0</v>
      </c>
      <c r="J940" s="236">
        <v>0</v>
      </c>
      <c r="K940" s="236">
        <v>0</v>
      </c>
      <c r="L940" s="236">
        <v>0</v>
      </c>
      <c r="M940" s="236">
        <v>0</v>
      </c>
      <c r="N940" s="236">
        <v>0</v>
      </c>
      <c r="O940" s="237">
        <v>0</v>
      </c>
    </row>
    <row r="941" spans="1:15" ht="23.25" customHeight="1" x14ac:dyDescent="0.2">
      <c r="A941" s="264" t="s">
        <v>1207</v>
      </c>
      <c r="B941" s="265"/>
      <c r="C941" s="232" t="s">
        <v>111</v>
      </c>
      <c r="D941" s="232" t="s">
        <v>238</v>
      </c>
      <c r="E941" s="238" t="s">
        <v>1208</v>
      </c>
      <c r="F941" s="239"/>
      <c r="G941" s="234">
        <v>9145836.8000000007</v>
      </c>
      <c r="H941" s="235">
        <v>9145836.8000000007</v>
      </c>
      <c r="I941" s="236">
        <v>0</v>
      </c>
      <c r="J941" s="236">
        <v>0</v>
      </c>
      <c r="K941" s="236">
        <v>0</v>
      </c>
      <c r="L941" s="236">
        <v>0</v>
      </c>
      <c r="M941" s="236">
        <v>0</v>
      </c>
      <c r="N941" s="236">
        <v>0</v>
      </c>
      <c r="O941" s="237">
        <v>0</v>
      </c>
    </row>
    <row r="942" spans="1:15" ht="23.25" customHeight="1" x14ac:dyDescent="0.2">
      <c r="A942" s="264" t="s">
        <v>85</v>
      </c>
      <c r="B942" s="265"/>
      <c r="C942" s="232" t="s">
        <v>111</v>
      </c>
      <c r="D942" s="232" t="s">
        <v>238</v>
      </c>
      <c r="E942" s="238" t="s">
        <v>1208</v>
      </c>
      <c r="F942" s="238" t="s">
        <v>84</v>
      </c>
      <c r="G942" s="234">
        <v>9145836.8000000007</v>
      </c>
      <c r="H942" s="235">
        <v>9145836.8000000007</v>
      </c>
      <c r="I942" s="236">
        <v>0</v>
      </c>
      <c r="J942" s="236">
        <v>0</v>
      </c>
      <c r="K942" s="236">
        <v>0</v>
      </c>
      <c r="L942" s="236">
        <v>0</v>
      </c>
      <c r="M942" s="236">
        <v>0</v>
      </c>
      <c r="N942" s="236">
        <v>0</v>
      </c>
      <c r="O942" s="237">
        <v>0</v>
      </c>
    </row>
    <row r="943" spans="1:15" ht="15" customHeight="1" x14ac:dyDescent="0.2">
      <c r="A943" s="264" t="s">
        <v>49</v>
      </c>
      <c r="B943" s="265"/>
      <c r="C943" s="232" t="s">
        <v>111</v>
      </c>
      <c r="D943" s="232" t="s">
        <v>238</v>
      </c>
      <c r="E943" s="238" t="s">
        <v>1208</v>
      </c>
      <c r="F943" s="238" t="s">
        <v>116</v>
      </c>
      <c r="G943" s="234">
        <v>9145836.8000000007</v>
      </c>
      <c r="H943" s="235">
        <v>9145836.8000000007</v>
      </c>
      <c r="I943" s="236">
        <v>0</v>
      </c>
      <c r="J943" s="236">
        <v>0</v>
      </c>
      <c r="K943" s="236">
        <v>0</v>
      </c>
      <c r="L943" s="236">
        <v>0</v>
      </c>
      <c r="M943" s="236">
        <v>0</v>
      </c>
      <c r="N943" s="236">
        <v>0</v>
      </c>
      <c r="O943" s="237">
        <v>0</v>
      </c>
    </row>
    <row r="944" spans="1:15" ht="34.5" customHeight="1" x14ac:dyDescent="0.2">
      <c r="A944" s="264" t="s">
        <v>529</v>
      </c>
      <c r="B944" s="265"/>
      <c r="C944" s="232" t="s">
        <v>111</v>
      </c>
      <c r="D944" s="232" t="s">
        <v>238</v>
      </c>
      <c r="E944" s="238" t="s">
        <v>530</v>
      </c>
      <c r="F944" s="239"/>
      <c r="G944" s="234">
        <v>296408500</v>
      </c>
      <c r="H944" s="235">
        <v>296408500</v>
      </c>
      <c r="I944" s="236">
        <v>0</v>
      </c>
      <c r="J944" s="236">
        <v>291213900</v>
      </c>
      <c r="K944" s="236">
        <v>291213900</v>
      </c>
      <c r="L944" s="236">
        <v>0</v>
      </c>
      <c r="M944" s="236">
        <v>291213900</v>
      </c>
      <c r="N944" s="236">
        <v>291213900</v>
      </c>
      <c r="O944" s="237">
        <v>0</v>
      </c>
    </row>
    <row r="945" spans="1:15" ht="23.25" customHeight="1" x14ac:dyDescent="0.2">
      <c r="A945" s="264" t="s">
        <v>85</v>
      </c>
      <c r="B945" s="265"/>
      <c r="C945" s="232" t="s">
        <v>111</v>
      </c>
      <c r="D945" s="232" t="s">
        <v>238</v>
      </c>
      <c r="E945" s="238" t="s">
        <v>530</v>
      </c>
      <c r="F945" s="238" t="s">
        <v>84</v>
      </c>
      <c r="G945" s="234">
        <v>296408500</v>
      </c>
      <c r="H945" s="235">
        <v>296408500</v>
      </c>
      <c r="I945" s="236">
        <v>0</v>
      </c>
      <c r="J945" s="236">
        <v>291213900</v>
      </c>
      <c r="K945" s="236">
        <v>291213900</v>
      </c>
      <c r="L945" s="236">
        <v>0</v>
      </c>
      <c r="M945" s="236">
        <v>291213900</v>
      </c>
      <c r="N945" s="236">
        <v>291213900</v>
      </c>
      <c r="O945" s="237">
        <v>0</v>
      </c>
    </row>
    <row r="946" spans="1:15" ht="15" customHeight="1" x14ac:dyDescent="0.2">
      <c r="A946" s="264" t="s">
        <v>49</v>
      </c>
      <c r="B946" s="265"/>
      <c r="C946" s="232" t="s">
        <v>111</v>
      </c>
      <c r="D946" s="232" t="s">
        <v>238</v>
      </c>
      <c r="E946" s="238" t="s">
        <v>530</v>
      </c>
      <c r="F946" s="238" t="s">
        <v>116</v>
      </c>
      <c r="G946" s="234">
        <v>77279200</v>
      </c>
      <c r="H946" s="235">
        <v>77279200</v>
      </c>
      <c r="I946" s="236">
        <v>0</v>
      </c>
      <c r="J946" s="236">
        <v>75472900</v>
      </c>
      <c r="K946" s="236">
        <v>75472900</v>
      </c>
      <c r="L946" s="236">
        <v>0</v>
      </c>
      <c r="M946" s="236">
        <v>75472900</v>
      </c>
      <c r="N946" s="236">
        <v>75472900</v>
      </c>
      <c r="O946" s="237">
        <v>0</v>
      </c>
    </row>
    <row r="947" spans="1:15" ht="15" customHeight="1" x14ac:dyDescent="0.2">
      <c r="A947" s="264" t="s">
        <v>228</v>
      </c>
      <c r="B947" s="265"/>
      <c r="C947" s="232" t="s">
        <v>111</v>
      </c>
      <c r="D947" s="232" t="s">
        <v>238</v>
      </c>
      <c r="E947" s="238" t="s">
        <v>530</v>
      </c>
      <c r="F947" s="238" t="s">
        <v>229</v>
      </c>
      <c r="G947" s="234">
        <v>219129300</v>
      </c>
      <c r="H947" s="235">
        <v>219129300</v>
      </c>
      <c r="I947" s="236">
        <v>0</v>
      </c>
      <c r="J947" s="236">
        <v>215741000</v>
      </c>
      <c r="K947" s="236">
        <v>215741000</v>
      </c>
      <c r="L947" s="236">
        <v>0</v>
      </c>
      <c r="M947" s="236">
        <v>215741000</v>
      </c>
      <c r="N947" s="236">
        <v>215741000</v>
      </c>
      <c r="O947" s="237">
        <v>0</v>
      </c>
    </row>
    <row r="948" spans="1:15" ht="34.5" customHeight="1" x14ac:dyDescent="0.2">
      <c r="A948" s="264" t="s">
        <v>364</v>
      </c>
      <c r="B948" s="265"/>
      <c r="C948" s="232" t="s">
        <v>111</v>
      </c>
      <c r="D948" s="232" t="s">
        <v>238</v>
      </c>
      <c r="E948" s="232" t="s">
        <v>365</v>
      </c>
      <c r="F948" s="232"/>
      <c r="G948" s="234">
        <v>4186000</v>
      </c>
      <c r="H948" s="235">
        <v>4186000</v>
      </c>
      <c r="I948" s="236">
        <v>0</v>
      </c>
      <c r="J948" s="236">
        <v>0</v>
      </c>
      <c r="K948" s="236">
        <v>0</v>
      </c>
      <c r="L948" s="236">
        <v>0</v>
      </c>
      <c r="M948" s="236">
        <v>0</v>
      </c>
      <c r="N948" s="236">
        <v>0</v>
      </c>
      <c r="O948" s="237">
        <v>0</v>
      </c>
    </row>
    <row r="949" spans="1:15" ht="15" customHeight="1" x14ac:dyDescent="0.2">
      <c r="A949" s="264" t="s">
        <v>906</v>
      </c>
      <c r="B949" s="265"/>
      <c r="C949" s="232" t="s">
        <v>111</v>
      </c>
      <c r="D949" s="232" t="s">
        <v>238</v>
      </c>
      <c r="E949" s="238" t="s">
        <v>756</v>
      </c>
      <c r="F949" s="238"/>
      <c r="G949" s="234">
        <v>4186000</v>
      </c>
      <c r="H949" s="235">
        <v>4186000</v>
      </c>
      <c r="I949" s="236">
        <v>0</v>
      </c>
      <c r="J949" s="236">
        <v>0</v>
      </c>
      <c r="K949" s="236">
        <v>0</v>
      </c>
      <c r="L949" s="236">
        <v>0</v>
      </c>
      <c r="M949" s="236">
        <v>0</v>
      </c>
      <c r="N949" s="236">
        <v>0</v>
      </c>
      <c r="O949" s="237">
        <v>0</v>
      </c>
    </row>
    <row r="950" spans="1:15" ht="23.25" customHeight="1" x14ac:dyDescent="0.2">
      <c r="A950" s="264" t="s">
        <v>907</v>
      </c>
      <c r="B950" s="265"/>
      <c r="C950" s="232" t="s">
        <v>111</v>
      </c>
      <c r="D950" s="232" t="s">
        <v>238</v>
      </c>
      <c r="E950" s="238" t="s">
        <v>908</v>
      </c>
      <c r="F950" s="239"/>
      <c r="G950" s="234">
        <v>4186000</v>
      </c>
      <c r="H950" s="235">
        <v>4186000</v>
      </c>
      <c r="I950" s="236">
        <v>0</v>
      </c>
      <c r="J950" s="236">
        <v>0</v>
      </c>
      <c r="K950" s="236">
        <v>0</v>
      </c>
      <c r="L950" s="236">
        <v>0</v>
      </c>
      <c r="M950" s="236">
        <v>0</v>
      </c>
      <c r="N950" s="236">
        <v>0</v>
      </c>
      <c r="O950" s="237">
        <v>0</v>
      </c>
    </row>
    <row r="951" spans="1:15" ht="34.5" customHeight="1" x14ac:dyDescent="0.2">
      <c r="A951" s="264" t="s">
        <v>958</v>
      </c>
      <c r="B951" s="265"/>
      <c r="C951" s="232" t="s">
        <v>111</v>
      </c>
      <c r="D951" s="232" t="s">
        <v>238</v>
      </c>
      <c r="E951" s="238" t="s">
        <v>959</v>
      </c>
      <c r="F951" s="239"/>
      <c r="G951" s="234">
        <v>4186000</v>
      </c>
      <c r="H951" s="235">
        <v>4186000</v>
      </c>
      <c r="I951" s="236">
        <v>0</v>
      </c>
      <c r="J951" s="236">
        <v>0</v>
      </c>
      <c r="K951" s="236">
        <v>0</v>
      </c>
      <c r="L951" s="236">
        <v>0</v>
      </c>
      <c r="M951" s="236">
        <v>0</v>
      </c>
      <c r="N951" s="236">
        <v>0</v>
      </c>
      <c r="O951" s="237">
        <v>0</v>
      </c>
    </row>
    <row r="952" spans="1:15" ht="23.25" customHeight="1" x14ac:dyDescent="0.2">
      <c r="A952" s="264" t="s">
        <v>273</v>
      </c>
      <c r="B952" s="265"/>
      <c r="C952" s="232" t="s">
        <v>111</v>
      </c>
      <c r="D952" s="232" t="s">
        <v>238</v>
      </c>
      <c r="E952" s="238" t="s">
        <v>959</v>
      </c>
      <c r="F952" s="238" t="s">
        <v>94</v>
      </c>
      <c r="G952" s="234">
        <v>4186000</v>
      </c>
      <c r="H952" s="235">
        <v>4186000</v>
      </c>
      <c r="I952" s="236">
        <v>0</v>
      </c>
      <c r="J952" s="236">
        <v>0</v>
      </c>
      <c r="K952" s="236">
        <v>0</v>
      </c>
      <c r="L952" s="236">
        <v>0</v>
      </c>
      <c r="M952" s="236">
        <v>0</v>
      </c>
      <c r="N952" s="236">
        <v>0</v>
      </c>
      <c r="O952" s="237">
        <v>0</v>
      </c>
    </row>
    <row r="953" spans="1:15" ht="23.25" customHeight="1" x14ac:dyDescent="0.2">
      <c r="A953" s="264" t="s">
        <v>187</v>
      </c>
      <c r="B953" s="265"/>
      <c r="C953" s="232" t="s">
        <v>111</v>
      </c>
      <c r="D953" s="232" t="s">
        <v>238</v>
      </c>
      <c r="E953" s="238" t="s">
        <v>959</v>
      </c>
      <c r="F953" s="238" t="s">
        <v>58</v>
      </c>
      <c r="G953" s="234">
        <v>4186000</v>
      </c>
      <c r="H953" s="235">
        <v>4186000</v>
      </c>
      <c r="I953" s="236">
        <v>0</v>
      </c>
      <c r="J953" s="236">
        <v>0</v>
      </c>
      <c r="K953" s="236">
        <v>0</v>
      </c>
      <c r="L953" s="236">
        <v>0</v>
      </c>
      <c r="M953" s="236">
        <v>0</v>
      </c>
      <c r="N953" s="236">
        <v>0</v>
      </c>
      <c r="O953" s="237">
        <v>0</v>
      </c>
    </row>
    <row r="954" spans="1:15" ht="15" customHeight="1" x14ac:dyDescent="0.2">
      <c r="A954" s="264" t="s">
        <v>909</v>
      </c>
      <c r="B954" s="265"/>
      <c r="C954" s="232" t="s">
        <v>111</v>
      </c>
      <c r="D954" s="232" t="s">
        <v>65</v>
      </c>
      <c r="E954" s="233"/>
      <c r="F954" s="233"/>
      <c r="G954" s="234">
        <v>120749180</v>
      </c>
      <c r="H954" s="235">
        <v>120749180</v>
      </c>
      <c r="I954" s="236">
        <v>0</v>
      </c>
      <c r="J954" s="236">
        <v>115201820</v>
      </c>
      <c r="K954" s="236">
        <v>115201820</v>
      </c>
      <c r="L954" s="236">
        <v>0</v>
      </c>
      <c r="M954" s="236">
        <v>115201820</v>
      </c>
      <c r="N954" s="236">
        <v>115201820</v>
      </c>
      <c r="O954" s="237">
        <v>0</v>
      </c>
    </row>
    <row r="955" spans="1:15" ht="15" customHeight="1" x14ac:dyDescent="0.2">
      <c r="A955" s="264" t="s">
        <v>523</v>
      </c>
      <c r="B955" s="265"/>
      <c r="C955" s="232" t="s">
        <v>111</v>
      </c>
      <c r="D955" s="232" t="s">
        <v>65</v>
      </c>
      <c r="E955" s="232" t="s">
        <v>524</v>
      </c>
      <c r="F955" s="232"/>
      <c r="G955" s="234">
        <v>120749180</v>
      </c>
      <c r="H955" s="235">
        <v>120749180</v>
      </c>
      <c r="I955" s="236">
        <v>0</v>
      </c>
      <c r="J955" s="236">
        <v>115201820</v>
      </c>
      <c r="K955" s="236">
        <v>115201820</v>
      </c>
      <c r="L955" s="236">
        <v>0</v>
      </c>
      <c r="M955" s="236">
        <v>115201820</v>
      </c>
      <c r="N955" s="236">
        <v>115201820</v>
      </c>
      <c r="O955" s="237">
        <v>0</v>
      </c>
    </row>
    <row r="956" spans="1:15" ht="15" customHeight="1" x14ac:dyDescent="0.2">
      <c r="A956" s="264" t="s">
        <v>549</v>
      </c>
      <c r="B956" s="265"/>
      <c r="C956" s="232" t="s">
        <v>111</v>
      </c>
      <c r="D956" s="232" t="s">
        <v>65</v>
      </c>
      <c r="E956" s="238" t="s">
        <v>910</v>
      </c>
      <c r="F956" s="238"/>
      <c r="G956" s="234">
        <v>120749180</v>
      </c>
      <c r="H956" s="235">
        <v>120749180</v>
      </c>
      <c r="I956" s="236">
        <v>0</v>
      </c>
      <c r="J956" s="236">
        <v>115201820</v>
      </c>
      <c r="K956" s="236">
        <v>115201820</v>
      </c>
      <c r="L956" s="236">
        <v>0</v>
      </c>
      <c r="M956" s="236">
        <v>115201820</v>
      </c>
      <c r="N956" s="236">
        <v>115201820</v>
      </c>
      <c r="O956" s="237">
        <v>0</v>
      </c>
    </row>
    <row r="957" spans="1:15" ht="23.25" customHeight="1" x14ac:dyDescent="0.2">
      <c r="A957" s="264" t="s">
        <v>911</v>
      </c>
      <c r="B957" s="265"/>
      <c r="C957" s="232" t="s">
        <v>111</v>
      </c>
      <c r="D957" s="232" t="s">
        <v>65</v>
      </c>
      <c r="E957" s="238" t="s">
        <v>912</v>
      </c>
      <c r="F957" s="239"/>
      <c r="G957" s="234">
        <v>118317620</v>
      </c>
      <c r="H957" s="235">
        <v>118317620</v>
      </c>
      <c r="I957" s="236">
        <v>0</v>
      </c>
      <c r="J957" s="236">
        <v>115201820</v>
      </c>
      <c r="K957" s="236">
        <v>115201820</v>
      </c>
      <c r="L957" s="236">
        <v>0</v>
      </c>
      <c r="M957" s="236">
        <v>115201820</v>
      </c>
      <c r="N957" s="236">
        <v>115201820</v>
      </c>
      <c r="O957" s="237">
        <v>0</v>
      </c>
    </row>
    <row r="958" spans="1:15" ht="34.5" customHeight="1" x14ac:dyDescent="0.2">
      <c r="A958" s="264" t="s">
        <v>913</v>
      </c>
      <c r="B958" s="265"/>
      <c r="C958" s="232" t="s">
        <v>111</v>
      </c>
      <c r="D958" s="232" t="s">
        <v>65</v>
      </c>
      <c r="E958" s="238" t="s">
        <v>914</v>
      </c>
      <c r="F958" s="239"/>
      <c r="G958" s="234">
        <v>118317620</v>
      </c>
      <c r="H958" s="235">
        <v>118317620</v>
      </c>
      <c r="I958" s="236">
        <v>0</v>
      </c>
      <c r="J958" s="236">
        <v>115201820</v>
      </c>
      <c r="K958" s="236">
        <v>115201820</v>
      </c>
      <c r="L958" s="236">
        <v>0</v>
      </c>
      <c r="M958" s="236">
        <v>115201820</v>
      </c>
      <c r="N958" s="236">
        <v>115201820</v>
      </c>
      <c r="O958" s="237">
        <v>0</v>
      </c>
    </row>
    <row r="959" spans="1:15" ht="23.25" customHeight="1" x14ac:dyDescent="0.2">
      <c r="A959" s="264" t="s">
        <v>85</v>
      </c>
      <c r="B959" s="265"/>
      <c r="C959" s="232" t="s">
        <v>111</v>
      </c>
      <c r="D959" s="232" t="s">
        <v>65</v>
      </c>
      <c r="E959" s="238" t="s">
        <v>914</v>
      </c>
      <c r="F959" s="238" t="s">
        <v>84</v>
      </c>
      <c r="G959" s="234">
        <v>118317620</v>
      </c>
      <c r="H959" s="235">
        <v>118317620</v>
      </c>
      <c r="I959" s="236">
        <v>0</v>
      </c>
      <c r="J959" s="236">
        <v>115201820</v>
      </c>
      <c r="K959" s="236">
        <v>115201820</v>
      </c>
      <c r="L959" s="236">
        <v>0</v>
      </c>
      <c r="M959" s="236">
        <v>115201820</v>
      </c>
      <c r="N959" s="236">
        <v>115201820</v>
      </c>
      <c r="O959" s="237">
        <v>0</v>
      </c>
    </row>
    <row r="960" spans="1:15" ht="15" customHeight="1" x14ac:dyDescent="0.2">
      <c r="A960" s="264" t="s">
        <v>49</v>
      </c>
      <c r="B960" s="265"/>
      <c r="C960" s="232" t="s">
        <v>111</v>
      </c>
      <c r="D960" s="232" t="s">
        <v>65</v>
      </c>
      <c r="E960" s="238" t="s">
        <v>914</v>
      </c>
      <c r="F960" s="238" t="s">
        <v>116</v>
      </c>
      <c r="G960" s="234">
        <v>118317620</v>
      </c>
      <c r="H960" s="235">
        <v>118317620</v>
      </c>
      <c r="I960" s="236">
        <v>0</v>
      </c>
      <c r="J960" s="236">
        <v>115201820</v>
      </c>
      <c r="K960" s="236">
        <v>115201820</v>
      </c>
      <c r="L960" s="236">
        <v>0</v>
      </c>
      <c r="M960" s="236">
        <v>115201820</v>
      </c>
      <c r="N960" s="236">
        <v>115201820</v>
      </c>
      <c r="O960" s="237">
        <v>0</v>
      </c>
    </row>
    <row r="961" spans="1:15" ht="34.5" customHeight="1" x14ac:dyDescent="0.2">
      <c r="A961" s="264" t="s">
        <v>960</v>
      </c>
      <c r="B961" s="265"/>
      <c r="C961" s="232" t="s">
        <v>111</v>
      </c>
      <c r="D961" s="232" t="s">
        <v>65</v>
      </c>
      <c r="E961" s="238" t="s">
        <v>961</v>
      </c>
      <c r="F961" s="239"/>
      <c r="G961" s="234">
        <v>2431560</v>
      </c>
      <c r="H961" s="235">
        <v>2431560</v>
      </c>
      <c r="I961" s="236">
        <v>0</v>
      </c>
      <c r="J961" s="236">
        <v>0</v>
      </c>
      <c r="K961" s="236">
        <v>0</v>
      </c>
      <c r="L961" s="236">
        <v>0</v>
      </c>
      <c r="M961" s="236">
        <v>0</v>
      </c>
      <c r="N961" s="236">
        <v>0</v>
      </c>
      <c r="O961" s="237">
        <v>0</v>
      </c>
    </row>
    <row r="962" spans="1:15" ht="79.5" customHeight="1" x14ac:dyDescent="0.2">
      <c r="A962" s="264" t="s">
        <v>1064</v>
      </c>
      <c r="B962" s="265"/>
      <c r="C962" s="232" t="s">
        <v>111</v>
      </c>
      <c r="D962" s="232" t="s">
        <v>65</v>
      </c>
      <c r="E962" s="238" t="s">
        <v>1065</v>
      </c>
      <c r="F962" s="239"/>
      <c r="G962" s="234">
        <v>2431560</v>
      </c>
      <c r="H962" s="235">
        <v>2431560</v>
      </c>
      <c r="I962" s="236">
        <v>0</v>
      </c>
      <c r="J962" s="236">
        <v>0</v>
      </c>
      <c r="K962" s="236">
        <v>0</v>
      </c>
      <c r="L962" s="236">
        <v>0</v>
      </c>
      <c r="M962" s="236">
        <v>0</v>
      </c>
      <c r="N962" s="236">
        <v>0</v>
      </c>
      <c r="O962" s="237">
        <v>0</v>
      </c>
    </row>
    <row r="963" spans="1:15" ht="23.25" customHeight="1" x14ac:dyDescent="0.2">
      <c r="A963" s="264" t="s">
        <v>85</v>
      </c>
      <c r="B963" s="265"/>
      <c r="C963" s="232" t="s">
        <v>111</v>
      </c>
      <c r="D963" s="232" t="s">
        <v>65</v>
      </c>
      <c r="E963" s="238" t="s">
        <v>1065</v>
      </c>
      <c r="F963" s="238" t="s">
        <v>84</v>
      </c>
      <c r="G963" s="234">
        <v>2431560</v>
      </c>
      <c r="H963" s="235">
        <v>2431560</v>
      </c>
      <c r="I963" s="236">
        <v>0</v>
      </c>
      <c r="J963" s="236">
        <v>0</v>
      </c>
      <c r="K963" s="236">
        <v>0</v>
      </c>
      <c r="L963" s="236">
        <v>0</v>
      </c>
      <c r="M963" s="236">
        <v>0</v>
      </c>
      <c r="N963" s="236">
        <v>0</v>
      </c>
      <c r="O963" s="237">
        <v>0</v>
      </c>
    </row>
    <row r="964" spans="1:15" ht="15" customHeight="1" x14ac:dyDescent="0.2">
      <c r="A964" s="264" t="s">
        <v>49</v>
      </c>
      <c r="B964" s="265"/>
      <c r="C964" s="232" t="s">
        <v>111</v>
      </c>
      <c r="D964" s="232" t="s">
        <v>65</v>
      </c>
      <c r="E964" s="238" t="s">
        <v>1065</v>
      </c>
      <c r="F964" s="238" t="s">
        <v>116</v>
      </c>
      <c r="G964" s="234">
        <v>2431560</v>
      </c>
      <c r="H964" s="235">
        <v>2431560</v>
      </c>
      <c r="I964" s="236">
        <v>0</v>
      </c>
      <c r="J964" s="236">
        <v>0</v>
      </c>
      <c r="K964" s="236">
        <v>0</v>
      </c>
      <c r="L964" s="236">
        <v>0</v>
      </c>
      <c r="M964" s="236">
        <v>0</v>
      </c>
      <c r="N964" s="236">
        <v>0</v>
      </c>
      <c r="O964" s="237">
        <v>0</v>
      </c>
    </row>
    <row r="965" spans="1:15" ht="15" customHeight="1" x14ac:dyDescent="0.2">
      <c r="A965" s="283" t="s">
        <v>773</v>
      </c>
      <c r="B965" s="284"/>
      <c r="C965" s="240" t="s">
        <v>66</v>
      </c>
      <c r="D965" s="240"/>
      <c r="E965" s="240"/>
      <c r="F965" s="240"/>
      <c r="G965" s="241">
        <v>86055700</v>
      </c>
      <c r="H965" s="242">
        <v>86055700</v>
      </c>
      <c r="I965" s="243">
        <v>0</v>
      </c>
      <c r="J965" s="243">
        <v>86055700</v>
      </c>
      <c r="K965" s="243">
        <v>86055700</v>
      </c>
      <c r="L965" s="243">
        <v>0</v>
      </c>
      <c r="M965" s="243">
        <v>86055700</v>
      </c>
      <c r="N965" s="243">
        <v>86055700</v>
      </c>
      <c r="O965" s="244">
        <v>0</v>
      </c>
    </row>
    <row r="966" spans="1:15" ht="15" customHeight="1" x14ac:dyDescent="0.2">
      <c r="A966" s="264" t="s">
        <v>157</v>
      </c>
      <c r="B966" s="265"/>
      <c r="C966" s="232" t="s">
        <v>66</v>
      </c>
      <c r="D966" s="232" t="s">
        <v>238</v>
      </c>
      <c r="E966" s="233"/>
      <c r="F966" s="233"/>
      <c r="G966" s="234">
        <v>26555700</v>
      </c>
      <c r="H966" s="235">
        <v>26555700</v>
      </c>
      <c r="I966" s="236">
        <v>0</v>
      </c>
      <c r="J966" s="236">
        <v>26555700</v>
      </c>
      <c r="K966" s="236">
        <v>26555700</v>
      </c>
      <c r="L966" s="236">
        <v>0</v>
      </c>
      <c r="M966" s="236">
        <v>26555700</v>
      </c>
      <c r="N966" s="236">
        <v>26555700</v>
      </c>
      <c r="O966" s="237">
        <v>0</v>
      </c>
    </row>
    <row r="967" spans="1:15" ht="34.5" customHeight="1" x14ac:dyDescent="0.2">
      <c r="A967" s="264" t="s">
        <v>364</v>
      </c>
      <c r="B967" s="265"/>
      <c r="C967" s="232" t="s">
        <v>66</v>
      </c>
      <c r="D967" s="232" t="s">
        <v>238</v>
      </c>
      <c r="E967" s="232" t="s">
        <v>365</v>
      </c>
      <c r="F967" s="232"/>
      <c r="G967" s="234">
        <v>26555700</v>
      </c>
      <c r="H967" s="235">
        <v>26555700</v>
      </c>
      <c r="I967" s="236">
        <v>0</v>
      </c>
      <c r="J967" s="236">
        <v>26555700</v>
      </c>
      <c r="K967" s="236">
        <v>26555700</v>
      </c>
      <c r="L967" s="236">
        <v>0</v>
      </c>
      <c r="M967" s="236">
        <v>26555700</v>
      </c>
      <c r="N967" s="236">
        <v>26555700</v>
      </c>
      <c r="O967" s="237">
        <v>0</v>
      </c>
    </row>
    <row r="968" spans="1:15" ht="15" customHeight="1" x14ac:dyDescent="0.2">
      <c r="A968" s="264" t="s">
        <v>260</v>
      </c>
      <c r="B968" s="265"/>
      <c r="C968" s="232" t="s">
        <v>66</v>
      </c>
      <c r="D968" s="232" t="s">
        <v>238</v>
      </c>
      <c r="E968" s="238" t="s">
        <v>795</v>
      </c>
      <c r="F968" s="238"/>
      <c r="G968" s="234">
        <v>26555700</v>
      </c>
      <c r="H968" s="235">
        <v>26555700</v>
      </c>
      <c r="I968" s="236">
        <v>0</v>
      </c>
      <c r="J968" s="236">
        <v>26555700</v>
      </c>
      <c r="K968" s="236">
        <v>26555700</v>
      </c>
      <c r="L968" s="236">
        <v>0</v>
      </c>
      <c r="M968" s="236">
        <v>26555700</v>
      </c>
      <c r="N968" s="236">
        <v>26555700</v>
      </c>
      <c r="O968" s="237">
        <v>0</v>
      </c>
    </row>
    <row r="969" spans="1:15" ht="23.25" customHeight="1" x14ac:dyDescent="0.2">
      <c r="A969" s="264" t="s">
        <v>156</v>
      </c>
      <c r="B969" s="265"/>
      <c r="C969" s="232" t="s">
        <v>66</v>
      </c>
      <c r="D969" s="232" t="s">
        <v>238</v>
      </c>
      <c r="E969" s="238" t="s">
        <v>866</v>
      </c>
      <c r="F969" s="239"/>
      <c r="G969" s="234">
        <v>26555700</v>
      </c>
      <c r="H969" s="235">
        <v>26555700</v>
      </c>
      <c r="I969" s="236">
        <v>0</v>
      </c>
      <c r="J969" s="236">
        <v>26555700</v>
      </c>
      <c r="K969" s="236">
        <v>26555700</v>
      </c>
      <c r="L969" s="236">
        <v>0</v>
      </c>
      <c r="M969" s="236">
        <v>26555700</v>
      </c>
      <c r="N969" s="236">
        <v>26555700</v>
      </c>
      <c r="O969" s="237">
        <v>0</v>
      </c>
    </row>
    <row r="970" spans="1:15" ht="34.5" customHeight="1" x14ac:dyDescent="0.2">
      <c r="A970" s="264" t="s">
        <v>531</v>
      </c>
      <c r="B970" s="265"/>
      <c r="C970" s="232" t="s">
        <v>66</v>
      </c>
      <c r="D970" s="232" t="s">
        <v>238</v>
      </c>
      <c r="E970" s="238" t="s">
        <v>915</v>
      </c>
      <c r="F970" s="239"/>
      <c r="G970" s="234">
        <v>26555700</v>
      </c>
      <c r="H970" s="235">
        <v>26555700</v>
      </c>
      <c r="I970" s="236">
        <v>0</v>
      </c>
      <c r="J970" s="236">
        <v>26555700</v>
      </c>
      <c r="K970" s="236">
        <v>26555700</v>
      </c>
      <c r="L970" s="236">
        <v>0</v>
      </c>
      <c r="M970" s="236">
        <v>26555700</v>
      </c>
      <c r="N970" s="236">
        <v>26555700</v>
      </c>
      <c r="O970" s="237">
        <v>0</v>
      </c>
    </row>
    <row r="971" spans="1:15" ht="23.25" customHeight="1" x14ac:dyDescent="0.2">
      <c r="A971" s="264" t="s">
        <v>85</v>
      </c>
      <c r="B971" s="265"/>
      <c r="C971" s="232" t="s">
        <v>66</v>
      </c>
      <c r="D971" s="232" t="s">
        <v>238</v>
      </c>
      <c r="E971" s="238" t="s">
        <v>915</v>
      </c>
      <c r="F971" s="238" t="s">
        <v>84</v>
      </c>
      <c r="G971" s="234">
        <v>26555700</v>
      </c>
      <c r="H971" s="235">
        <v>26555700</v>
      </c>
      <c r="I971" s="236">
        <v>0</v>
      </c>
      <c r="J971" s="236">
        <v>26555700</v>
      </c>
      <c r="K971" s="236">
        <v>26555700</v>
      </c>
      <c r="L971" s="236">
        <v>0</v>
      </c>
      <c r="M971" s="236">
        <v>26555700</v>
      </c>
      <c r="N971" s="236">
        <v>26555700</v>
      </c>
      <c r="O971" s="237">
        <v>0</v>
      </c>
    </row>
    <row r="972" spans="1:15" ht="15" customHeight="1" x14ac:dyDescent="0.2">
      <c r="A972" s="264" t="s">
        <v>228</v>
      </c>
      <c r="B972" s="265"/>
      <c r="C972" s="232" t="s">
        <v>66</v>
      </c>
      <c r="D972" s="232" t="s">
        <v>238</v>
      </c>
      <c r="E972" s="238" t="s">
        <v>915</v>
      </c>
      <c r="F972" s="238" t="s">
        <v>229</v>
      </c>
      <c r="G972" s="234">
        <v>26555700</v>
      </c>
      <c r="H972" s="235">
        <v>26555700</v>
      </c>
      <c r="I972" s="236">
        <v>0</v>
      </c>
      <c r="J972" s="236">
        <v>26555700</v>
      </c>
      <c r="K972" s="236">
        <v>26555700</v>
      </c>
      <c r="L972" s="236">
        <v>0</v>
      </c>
      <c r="M972" s="236">
        <v>26555700</v>
      </c>
      <c r="N972" s="236">
        <v>26555700</v>
      </c>
      <c r="O972" s="237">
        <v>0</v>
      </c>
    </row>
    <row r="973" spans="1:15" ht="15" customHeight="1" x14ac:dyDescent="0.2">
      <c r="A973" s="264" t="s">
        <v>675</v>
      </c>
      <c r="B973" s="265"/>
      <c r="C973" s="232" t="s">
        <v>66</v>
      </c>
      <c r="D973" s="232" t="s">
        <v>54</v>
      </c>
      <c r="E973" s="233"/>
      <c r="F973" s="233"/>
      <c r="G973" s="234">
        <v>59500000</v>
      </c>
      <c r="H973" s="235">
        <v>59500000</v>
      </c>
      <c r="I973" s="236">
        <v>0</v>
      </c>
      <c r="J973" s="236">
        <v>59500000</v>
      </c>
      <c r="K973" s="236">
        <v>59500000</v>
      </c>
      <c r="L973" s="236">
        <v>0</v>
      </c>
      <c r="M973" s="236">
        <v>59500000</v>
      </c>
      <c r="N973" s="236">
        <v>59500000</v>
      </c>
      <c r="O973" s="237">
        <v>0</v>
      </c>
    </row>
    <row r="974" spans="1:15" ht="34.5" customHeight="1" x14ac:dyDescent="0.2">
      <c r="A974" s="264" t="s">
        <v>364</v>
      </c>
      <c r="B974" s="265"/>
      <c r="C974" s="232" t="s">
        <v>66</v>
      </c>
      <c r="D974" s="232" t="s">
        <v>54</v>
      </c>
      <c r="E974" s="232" t="s">
        <v>365</v>
      </c>
      <c r="F974" s="232"/>
      <c r="G974" s="234">
        <v>59500000</v>
      </c>
      <c r="H974" s="235">
        <v>59500000</v>
      </c>
      <c r="I974" s="236">
        <v>0</v>
      </c>
      <c r="J974" s="236">
        <v>59500000</v>
      </c>
      <c r="K974" s="236">
        <v>59500000</v>
      </c>
      <c r="L974" s="236">
        <v>0</v>
      </c>
      <c r="M974" s="236">
        <v>59500000</v>
      </c>
      <c r="N974" s="236">
        <v>59500000</v>
      </c>
      <c r="O974" s="237">
        <v>0</v>
      </c>
    </row>
    <row r="975" spans="1:15" ht="45.75" customHeight="1" x14ac:dyDescent="0.2">
      <c r="A975" s="264" t="s">
        <v>1165</v>
      </c>
      <c r="B975" s="265"/>
      <c r="C975" s="232" t="s">
        <v>66</v>
      </c>
      <c r="D975" s="232" t="s">
        <v>54</v>
      </c>
      <c r="E975" s="238" t="s">
        <v>366</v>
      </c>
      <c r="F975" s="238"/>
      <c r="G975" s="234">
        <v>23067939.859999999</v>
      </c>
      <c r="H975" s="235">
        <v>23067939.859999999</v>
      </c>
      <c r="I975" s="236">
        <v>0</v>
      </c>
      <c r="J975" s="236">
        <v>23067939.859999999</v>
      </c>
      <c r="K975" s="236">
        <v>23067939.859999999</v>
      </c>
      <c r="L975" s="236">
        <v>0</v>
      </c>
      <c r="M975" s="236">
        <v>23067939.859999999</v>
      </c>
      <c r="N975" s="236">
        <v>23067939.859999999</v>
      </c>
      <c r="O975" s="237">
        <v>0</v>
      </c>
    </row>
    <row r="976" spans="1:15" ht="34.5" customHeight="1" x14ac:dyDescent="0.2">
      <c r="A976" s="264" t="s">
        <v>367</v>
      </c>
      <c r="B976" s="265"/>
      <c r="C976" s="232" t="s">
        <v>66</v>
      </c>
      <c r="D976" s="232" t="s">
        <v>54</v>
      </c>
      <c r="E976" s="238" t="s">
        <v>368</v>
      </c>
      <c r="F976" s="239"/>
      <c r="G976" s="234">
        <v>23067939.859999999</v>
      </c>
      <c r="H976" s="235">
        <v>23067939.859999999</v>
      </c>
      <c r="I976" s="236">
        <v>0</v>
      </c>
      <c r="J976" s="236">
        <v>23067939.859999999</v>
      </c>
      <c r="K976" s="236">
        <v>23067939.859999999</v>
      </c>
      <c r="L976" s="236">
        <v>0</v>
      </c>
      <c r="M976" s="236">
        <v>23067939.859999999</v>
      </c>
      <c r="N976" s="236">
        <v>23067939.859999999</v>
      </c>
      <c r="O976" s="237">
        <v>0</v>
      </c>
    </row>
    <row r="977" spans="1:15" ht="102" customHeight="1" x14ac:dyDescent="0.2">
      <c r="A977" s="264" t="s">
        <v>931</v>
      </c>
      <c r="B977" s="265"/>
      <c r="C977" s="232" t="s">
        <v>66</v>
      </c>
      <c r="D977" s="232" t="s">
        <v>54</v>
      </c>
      <c r="E977" s="238" t="s">
        <v>369</v>
      </c>
      <c r="F977" s="239"/>
      <c r="G977" s="234">
        <v>23067939.859999999</v>
      </c>
      <c r="H977" s="235">
        <v>23067939.859999999</v>
      </c>
      <c r="I977" s="236">
        <v>0</v>
      </c>
      <c r="J977" s="236">
        <v>23067939.859999999</v>
      </c>
      <c r="K977" s="236">
        <v>23067939.859999999</v>
      </c>
      <c r="L977" s="236">
        <v>0</v>
      </c>
      <c r="M977" s="236">
        <v>23067939.859999999</v>
      </c>
      <c r="N977" s="236">
        <v>23067939.859999999</v>
      </c>
      <c r="O977" s="237">
        <v>0</v>
      </c>
    </row>
    <row r="978" spans="1:15" ht="23.25" customHeight="1" x14ac:dyDescent="0.2">
      <c r="A978" s="264" t="s">
        <v>85</v>
      </c>
      <c r="B978" s="265"/>
      <c r="C978" s="232" t="s">
        <v>66</v>
      </c>
      <c r="D978" s="232" t="s">
        <v>54</v>
      </c>
      <c r="E978" s="238" t="s">
        <v>369</v>
      </c>
      <c r="F978" s="238" t="s">
        <v>84</v>
      </c>
      <c r="G978" s="234">
        <v>23067939.859999999</v>
      </c>
      <c r="H978" s="235">
        <v>23067939.859999999</v>
      </c>
      <c r="I978" s="236">
        <v>0</v>
      </c>
      <c r="J978" s="236">
        <v>23067939.859999999</v>
      </c>
      <c r="K978" s="236">
        <v>23067939.859999999</v>
      </c>
      <c r="L978" s="236">
        <v>0</v>
      </c>
      <c r="M978" s="236">
        <v>23067939.859999999</v>
      </c>
      <c r="N978" s="236">
        <v>23067939.859999999</v>
      </c>
      <c r="O978" s="237">
        <v>0</v>
      </c>
    </row>
    <row r="979" spans="1:15" ht="15" customHeight="1" x14ac:dyDescent="0.2">
      <c r="A979" s="264" t="s">
        <v>228</v>
      </c>
      <c r="B979" s="265"/>
      <c r="C979" s="232" t="s">
        <v>66</v>
      </c>
      <c r="D979" s="232" t="s">
        <v>54</v>
      </c>
      <c r="E979" s="238" t="s">
        <v>369</v>
      </c>
      <c r="F979" s="238" t="s">
        <v>229</v>
      </c>
      <c r="G979" s="234">
        <v>23067939.859999999</v>
      </c>
      <c r="H979" s="235">
        <v>23067939.859999999</v>
      </c>
      <c r="I979" s="236">
        <v>0</v>
      </c>
      <c r="J979" s="236">
        <v>23067939.859999999</v>
      </c>
      <c r="K979" s="236">
        <v>23067939.859999999</v>
      </c>
      <c r="L979" s="236">
        <v>0</v>
      </c>
      <c r="M979" s="236">
        <v>23067939.859999999</v>
      </c>
      <c r="N979" s="236">
        <v>23067939.859999999</v>
      </c>
      <c r="O979" s="237">
        <v>0</v>
      </c>
    </row>
    <row r="980" spans="1:15" ht="15" customHeight="1" x14ac:dyDescent="0.2">
      <c r="A980" s="264" t="s">
        <v>260</v>
      </c>
      <c r="B980" s="265"/>
      <c r="C980" s="232" t="s">
        <v>66</v>
      </c>
      <c r="D980" s="232" t="s">
        <v>54</v>
      </c>
      <c r="E980" s="238" t="s">
        <v>795</v>
      </c>
      <c r="F980" s="238"/>
      <c r="G980" s="234">
        <v>36432060.140000001</v>
      </c>
      <c r="H980" s="235">
        <v>36432060.140000001</v>
      </c>
      <c r="I980" s="236">
        <v>0</v>
      </c>
      <c r="J980" s="236">
        <v>36432060.140000001</v>
      </c>
      <c r="K980" s="236">
        <v>36432060.140000001</v>
      </c>
      <c r="L980" s="236">
        <v>0</v>
      </c>
      <c r="M980" s="236">
        <v>36432060.140000001</v>
      </c>
      <c r="N980" s="236">
        <v>36432060.140000001</v>
      </c>
      <c r="O980" s="237">
        <v>0</v>
      </c>
    </row>
    <row r="981" spans="1:15" ht="23.25" customHeight="1" x14ac:dyDescent="0.2">
      <c r="A981" s="264" t="s">
        <v>156</v>
      </c>
      <c r="B981" s="265"/>
      <c r="C981" s="232" t="s">
        <v>66</v>
      </c>
      <c r="D981" s="232" t="s">
        <v>54</v>
      </c>
      <c r="E981" s="238" t="s">
        <v>866</v>
      </c>
      <c r="F981" s="239"/>
      <c r="G981" s="234">
        <v>36432060.140000001</v>
      </c>
      <c r="H981" s="235">
        <v>36432060.140000001</v>
      </c>
      <c r="I981" s="236">
        <v>0</v>
      </c>
      <c r="J981" s="236">
        <v>36432060.140000001</v>
      </c>
      <c r="K981" s="236">
        <v>36432060.140000001</v>
      </c>
      <c r="L981" s="236">
        <v>0</v>
      </c>
      <c r="M981" s="236">
        <v>36432060.140000001</v>
      </c>
      <c r="N981" s="236">
        <v>36432060.140000001</v>
      </c>
      <c r="O981" s="237">
        <v>0</v>
      </c>
    </row>
    <row r="982" spans="1:15" ht="34.5" customHeight="1" x14ac:dyDescent="0.2">
      <c r="A982" s="264" t="s">
        <v>531</v>
      </c>
      <c r="B982" s="265"/>
      <c r="C982" s="232" t="s">
        <v>66</v>
      </c>
      <c r="D982" s="232" t="s">
        <v>54</v>
      </c>
      <c r="E982" s="238" t="s">
        <v>915</v>
      </c>
      <c r="F982" s="239"/>
      <c r="G982" s="234">
        <v>36432060.140000001</v>
      </c>
      <c r="H982" s="235">
        <v>36432060.140000001</v>
      </c>
      <c r="I982" s="236">
        <v>0</v>
      </c>
      <c r="J982" s="236">
        <v>36432060.140000001</v>
      </c>
      <c r="K982" s="236">
        <v>36432060.140000001</v>
      </c>
      <c r="L982" s="236">
        <v>0</v>
      </c>
      <c r="M982" s="236">
        <v>36432060.140000001</v>
      </c>
      <c r="N982" s="236">
        <v>36432060.140000001</v>
      </c>
      <c r="O982" s="237">
        <v>0</v>
      </c>
    </row>
    <row r="983" spans="1:15" ht="23.25" customHeight="1" x14ac:dyDescent="0.2">
      <c r="A983" s="264" t="s">
        <v>85</v>
      </c>
      <c r="B983" s="265"/>
      <c r="C983" s="232" t="s">
        <v>66</v>
      </c>
      <c r="D983" s="232" t="s">
        <v>54</v>
      </c>
      <c r="E983" s="238" t="s">
        <v>915</v>
      </c>
      <c r="F983" s="238" t="s">
        <v>84</v>
      </c>
      <c r="G983" s="234">
        <v>36432060.140000001</v>
      </c>
      <c r="H983" s="235">
        <v>36432060.140000001</v>
      </c>
      <c r="I983" s="236">
        <v>0</v>
      </c>
      <c r="J983" s="236">
        <v>36432060.140000001</v>
      </c>
      <c r="K983" s="236">
        <v>36432060.140000001</v>
      </c>
      <c r="L983" s="236">
        <v>0</v>
      </c>
      <c r="M983" s="236">
        <v>36432060.140000001</v>
      </c>
      <c r="N983" s="236">
        <v>36432060.140000001</v>
      </c>
      <c r="O983" s="237">
        <v>0</v>
      </c>
    </row>
    <row r="984" spans="1:15" ht="15" customHeight="1" x14ac:dyDescent="0.2">
      <c r="A984" s="264" t="s">
        <v>228</v>
      </c>
      <c r="B984" s="265"/>
      <c r="C984" s="232" t="s">
        <v>66</v>
      </c>
      <c r="D984" s="232" t="s">
        <v>54</v>
      </c>
      <c r="E984" s="238" t="s">
        <v>915</v>
      </c>
      <c r="F984" s="238" t="s">
        <v>229</v>
      </c>
      <c r="G984" s="234">
        <v>36432060.140000001</v>
      </c>
      <c r="H984" s="235">
        <v>36432060.140000001</v>
      </c>
      <c r="I984" s="236">
        <v>0</v>
      </c>
      <c r="J984" s="236">
        <v>36432060.140000001</v>
      </c>
      <c r="K984" s="236">
        <v>36432060.140000001</v>
      </c>
      <c r="L984" s="236">
        <v>0</v>
      </c>
      <c r="M984" s="236">
        <v>36432060.140000001</v>
      </c>
      <c r="N984" s="236">
        <v>36432060.140000001</v>
      </c>
      <c r="O984" s="237">
        <v>0</v>
      </c>
    </row>
    <row r="985" spans="1:15" ht="23.25" customHeight="1" x14ac:dyDescent="0.2">
      <c r="A985" s="283" t="s">
        <v>83</v>
      </c>
      <c r="B985" s="284"/>
      <c r="C985" s="240" t="s">
        <v>186</v>
      </c>
      <c r="D985" s="240"/>
      <c r="E985" s="240"/>
      <c r="F985" s="240"/>
      <c r="G985" s="241">
        <v>300000000</v>
      </c>
      <c r="H985" s="242">
        <v>300000000</v>
      </c>
      <c r="I985" s="243">
        <v>0</v>
      </c>
      <c r="J985" s="243">
        <v>728000000</v>
      </c>
      <c r="K985" s="243">
        <v>728000000</v>
      </c>
      <c r="L985" s="243">
        <v>0</v>
      </c>
      <c r="M985" s="243">
        <v>806000000</v>
      </c>
      <c r="N985" s="243">
        <v>806000000</v>
      </c>
      <c r="O985" s="244">
        <v>0</v>
      </c>
    </row>
    <row r="986" spans="1:15" ht="23.25" customHeight="1" x14ac:dyDescent="0.2">
      <c r="A986" s="264" t="s">
        <v>532</v>
      </c>
      <c r="B986" s="265"/>
      <c r="C986" s="232" t="s">
        <v>186</v>
      </c>
      <c r="D986" s="232" t="s">
        <v>238</v>
      </c>
      <c r="E986" s="233"/>
      <c r="F986" s="233"/>
      <c r="G986" s="234">
        <v>300000000</v>
      </c>
      <c r="H986" s="235">
        <v>300000000</v>
      </c>
      <c r="I986" s="236">
        <v>0</v>
      </c>
      <c r="J986" s="236">
        <v>728000000</v>
      </c>
      <c r="K986" s="236">
        <v>728000000</v>
      </c>
      <c r="L986" s="236">
        <v>0</v>
      </c>
      <c r="M986" s="236">
        <v>806000000</v>
      </c>
      <c r="N986" s="236">
        <v>806000000</v>
      </c>
      <c r="O986" s="237">
        <v>0</v>
      </c>
    </row>
    <row r="987" spans="1:15" ht="23.25" customHeight="1" x14ac:dyDescent="0.2">
      <c r="A987" s="264" t="s">
        <v>285</v>
      </c>
      <c r="B987" s="265"/>
      <c r="C987" s="232" t="s">
        <v>186</v>
      </c>
      <c r="D987" s="232" t="s">
        <v>238</v>
      </c>
      <c r="E987" s="232" t="s">
        <v>286</v>
      </c>
      <c r="F987" s="232"/>
      <c r="G987" s="234">
        <v>300000000</v>
      </c>
      <c r="H987" s="235">
        <v>300000000</v>
      </c>
      <c r="I987" s="236">
        <v>0</v>
      </c>
      <c r="J987" s="236">
        <v>728000000</v>
      </c>
      <c r="K987" s="236">
        <v>728000000</v>
      </c>
      <c r="L987" s="236">
        <v>0</v>
      </c>
      <c r="M987" s="236">
        <v>806000000</v>
      </c>
      <c r="N987" s="236">
        <v>806000000</v>
      </c>
      <c r="O987" s="237">
        <v>0</v>
      </c>
    </row>
    <row r="988" spans="1:15" ht="15" customHeight="1" x14ac:dyDescent="0.2">
      <c r="A988" s="264" t="s">
        <v>916</v>
      </c>
      <c r="B988" s="265"/>
      <c r="C988" s="232" t="s">
        <v>186</v>
      </c>
      <c r="D988" s="232" t="s">
        <v>238</v>
      </c>
      <c r="E988" s="238" t="s">
        <v>312</v>
      </c>
      <c r="F988" s="238"/>
      <c r="G988" s="234">
        <v>300000000</v>
      </c>
      <c r="H988" s="235">
        <v>300000000</v>
      </c>
      <c r="I988" s="236">
        <v>0</v>
      </c>
      <c r="J988" s="236">
        <v>728000000</v>
      </c>
      <c r="K988" s="236">
        <v>728000000</v>
      </c>
      <c r="L988" s="236">
        <v>0</v>
      </c>
      <c r="M988" s="236">
        <v>806000000</v>
      </c>
      <c r="N988" s="236">
        <v>806000000</v>
      </c>
      <c r="O988" s="237">
        <v>0</v>
      </c>
    </row>
    <row r="989" spans="1:15" ht="23.25" customHeight="1" x14ac:dyDescent="0.2">
      <c r="A989" s="264" t="s">
        <v>917</v>
      </c>
      <c r="B989" s="265"/>
      <c r="C989" s="232" t="s">
        <v>186</v>
      </c>
      <c r="D989" s="232" t="s">
        <v>238</v>
      </c>
      <c r="E989" s="238" t="s">
        <v>313</v>
      </c>
      <c r="F989" s="239"/>
      <c r="G989" s="234">
        <v>300000000</v>
      </c>
      <c r="H989" s="235">
        <v>300000000</v>
      </c>
      <c r="I989" s="236">
        <v>0</v>
      </c>
      <c r="J989" s="236">
        <v>728000000</v>
      </c>
      <c r="K989" s="236">
        <v>728000000</v>
      </c>
      <c r="L989" s="236">
        <v>0</v>
      </c>
      <c r="M989" s="236">
        <v>806000000</v>
      </c>
      <c r="N989" s="236">
        <v>806000000</v>
      </c>
      <c r="O989" s="237">
        <v>0</v>
      </c>
    </row>
    <row r="990" spans="1:15" ht="15" customHeight="1" x14ac:dyDescent="0.2">
      <c r="A990" s="264" t="s">
        <v>144</v>
      </c>
      <c r="B990" s="265"/>
      <c r="C990" s="232" t="s">
        <v>186</v>
      </c>
      <c r="D990" s="232" t="s">
        <v>238</v>
      </c>
      <c r="E990" s="238" t="s">
        <v>918</v>
      </c>
      <c r="F990" s="239"/>
      <c r="G990" s="234">
        <v>300000000</v>
      </c>
      <c r="H990" s="235">
        <v>300000000</v>
      </c>
      <c r="I990" s="236">
        <v>0</v>
      </c>
      <c r="J990" s="236">
        <v>728000000</v>
      </c>
      <c r="K990" s="236">
        <v>728000000</v>
      </c>
      <c r="L990" s="236">
        <v>0</v>
      </c>
      <c r="M990" s="236">
        <v>806000000</v>
      </c>
      <c r="N990" s="236">
        <v>806000000</v>
      </c>
      <c r="O990" s="237">
        <v>0</v>
      </c>
    </row>
    <row r="991" spans="1:15" ht="15" customHeight="1" x14ac:dyDescent="0.2">
      <c r="A991" s="264" t="s">
        <v>83</v>
      </c>
      <c r="B991" s="265"/>
      <c r="C991" s="232" t="s">
        <v>186</v>
      </c>
      <c r="D991" s="232" t="s">
        <v>238</v>
      </c>
      <c r="E991" s="238" t="s">
        <v>918</v>
      </c>
      <c r="F991" s="238" t="s">
        <v>251</v>
      </c>
      <c r="G991" s="234">
        <v>300000000</v>
      </c>
      <c r="H991" s="235">
        <v>300000000</v>
      </c>
      <c r="I991" s="236">
        <v>0</v>
      </c>
      <c r="J991" s="236">
        <v>728000000</v>
      </c>
      <c r="K991" s="236">
        <v>728000000</v>
      </c>
      <c r="L991" s="236">
        <v>0</v>
      </c>
      <c r="M991" s="236">
        <v>806000000</v>
      </c>
      <c r="N991" s="236">
        <v>806000000</v>
      </c>
      <c r="O991" s="237">
        <v>0</v>
      </c>
    </row>
    <row r="992" spans="1:15" ht="15" customHeight="1" thickBot="1" x14ac:dyDescent="0.25">
      <c r="A992" s="264" t="s">
        <v>144</v>
      </c>
      <c r="B992" s="265"/>
      <c r="C992" s="232" t="s">
        <v>186</v>
      </c>
      <c r="D992" s="232" t="s">
        <v>238</v>
      </c>
      <c r="E992" s="238" t="s">
        <v>918</v>
      </c>
      <c r="F992" s="238" t="s">
        <v>47</v>
      </c>
      <c r="G992" s="234">
        <v>300000000</v>
      </c>
      <c r="H992" s="235">
        <v>300000000</v>
      </c>
      <c r="I992" s="236">
        <v>0</v>
      </c>
      <c r="J992" s="236">
        <v>728000000</v>
      </c>
      <c r="K992" s="236">
        <v>728000000</v>
      </c>
      <c r="L992" s="236">
        <v>0</v>
      </c>
      <c r="M992" s="236">
        <v>806000000</v>
      </c>
      <c r="N992" s="236">
        <v>806000000</v>
      </c>
      <c r="O992" s="237">
        <v>0</v>
      </c>
    </row>
    <row r="993" spans="1:16" ht="15" customHeight="1" thickBot="1" x14ac:dyDescent="0.25">
      <c r="A993" s="266" t="s">
        <v>533</v>
      </c>
      <c r="B993" s="267"/>
      <c r="C993" s="267"/>
      <c r="D993" s="267"/>
      <c r="E993" s="267"/>
      <c r="F993" s="268"/>
      <c r="G993" s="245">
        <v>15029750181.440001</v>
      </c>
      <c r="H993" s="246">
        <v>11208657591.440001</v>
      </c>
      <c r="I993" s="246">
        <v>3821092590</v>
      </c>
      <c r="J993" s="246">
        <v>13853763120.92</v>
      </c>
      <c r="K993" s="246">
        <v>10020717434.92</v>
      </c>
      <c r="L993" s="246">
        <v>3833045686</v>
      </c>
      <c r="M993" s="246">
        <v>13864651003.690001</v>
      </c>
      <c r="N993" s="246">
        <v>10032011807.690001</v>
      </c>
      <c r="O993" s="246">
        <v>3832639196</v>
      </c>
    </row>
    <row r="994" spans="1:16" ht="14.25" customHeight="1" x14ac:dyDescent="0.2">
      <c r="A994" s="202"/>
      <c r="B994" s="202"/>
      <c r="C994" s="202"/>
      <c r="D994" s="202"/>
      <c r="E994" s="202"/>
      <c r="F994" s="202"/>
      <c r="G994" s="202"/>
      <c r="H994" s="202"/>
      <c r="I994" s="202"/>
      <c r="J994" s="202"/>
      <c r="K994" s="202"/>
      <c r="L994" s="202"/>
      <c r="M994" s="202"/>
      <c r="N994" s="202"/>
      <c r="O994" s="203"/>
    </row>
    <row r="995" spans="1:16" ht="11.25" customHeight="1" x14ac:dyDescent="0.2">
      <c r="A995" s="203"/>
      <c r="B995" s="203"/>
      <c r="C995" s="203"/>
      <c r="D995" s="203"/>
      <c r="E995" s="203"/>
      <c r="F995" s="203"/>
      <c r="G995" s="203"/>
      <c r="H995" s="203"/>
      <c r="I995" s="203"/>
      <c r="J995" s="203"/>
      <c r="K995" s="203"/>
      <c r="L995" s="203"/>
      <c r="M995" s="203"/>
      <c r="N995" s="203"/>
      <c r="O995" s="203"/>
    </row>
    <row r="996" spans="1:16" x14ac:dyDescent="0.2">
      <c r="H996" s="187"/>
      <c r="I996" s="187"/>
      <c r="J996" s="187">
        <v>500917700</v>
      </c>
      <c r="K996" s="187"/>
      <c r="L996" s="187"/>
      <c r="M996" s="187">
        <v>1000000000</v>
      </c>
      <c r="N996" s="187"/>
      <c r="O996" s="187"/>
      <c r="P996" s="187"/>
    </row>
    <row r="997" spans="1:16" x14ac:dyDescent="0.2">
      <c r="H997" s="187"/>
      <c r="I997" s="187"/>
      <c r="J997" s="187"/>
      <c r="K997" s="187"/>
      <c r="L997" s="187"/>
      <c r="M997" s="187"/>
      <c r="N997" s="187"/>
      <c r="O997" s="187"/>
      <c r="P997" s="187"/>
    </row>
    <row r="998" spans="1:16" x14ac:dyDescent="0.2">
      <c r="H998" s="187"/>
      <c r="I998" s="187"/>
      <c r="J998" s="187">
        <f>J993+J996</f>
        <v>14354680820.92</v>
      </c>
      <c r="K998" s="187"/>
      <c r="L998" s="187"/>
      <c r="M998" s="187">
        <f>M993+M996</f>
        <v>14864651003.690001</v>
      </c>
      <c r="N998" s="187"/>
      <c r="O998" s="187"/>
      <c r="P998" s="187"/>
    </row>
    <row r="999" spans="1:16" x14ac:dyDescent="0.2">
      <c r="H999" s="187"/>
      <c r="I999" s="187"/>
      <c r="J999" s="187"/>
      <c r="K999" s="187"/>
      <c r="L999" s="187"/>
      <c r="M999" s="187"/>
      <c r="N999" s="187"/>
      <c r="O999" s="187"/>
      <c r="P999" s="187"/>
    </row>
    <row r="1000" spans="1:16" x14ac:dyDescent="0.2">
      <c r="H1000" s="187"/>
      <c r="I1000" s="187"/>
      <c r="J1000" s="187"/>
      <c r="K1000" s="187"/>
      <c r="L1000" s="187"/>
      <c r="M1000" s="187"/>
      <c r="N1000" s="187"/>
      <c r="O1000" s="187"/>
      <c r="P1000" s="187"/>
    </row>
    <row r="1001" spans="1:16" x14ac:dyDescent="0.2">
      <c r="H1001" s="187"/>
      <c r="I1001" s="187"/>
      <c r="J1001" s="187"/>
      <c r="K1001" s="187"/>
      <c r="L1001" s="187"/>
      <c r="M1001" s="187"/>
      <c r="N1001" s="187"/>
      <c r="O1001" s="187"/>
      <c r="P1001" s="187"/>
    </row>
    <row r="1002" spans="1:16" x14ac:dyDescent="0.2">
      <c r="H1002" s="187"/>
      <c r="I1002" s="187"/>
      <c r="J1002" s="187"/>
      <c r="K1002" s="187"/>
      <c r="L1002" s="187"/>
      <c r="M1002" s="187"/>
      <c r="N1002" s="187"/>
      <c r="O1002" s="187"/>
      <c r="P1002" s="187"/>
    </row>
    <row r="1003" spans="1:16" x14ac:dyDescent="0.2">
      <c r="H1003" s="187"/>
      <c r="I1003" s="187"/>
      <c r="J1003" s="187"/>
      <c r="K1003" s="187"/>
      <c r="L1003" s="187"/>
      <c r="M1003" s="187"/>
      <c r="N1003" s="187"/>
      <c r="O1003" s="187"/>
      <c r="P1003" s="187"/>
    </row>
    <row r="1004" spans="1:16" x14ac:dyDescent="0.2">
      <c r="H1004" s="187"/>
      <c r="I1004" s="187"/>
      <c r="J1004" s="187"/>
      <c r="K1004" s="187"/>
      <c r="L1004" s="187"/>
      <c r="M1004" s="187"/>
      <c r="N1004" s="187"/>
      <c r="O1004" s="187"/>
      <c r="P1004" s="187"/>
    </row>
    <row r="1005" spans="1:16" x14ac:dyDescent="0.2">
      <c r="H1005" s="187"/>
      <c r="I1005" s="187"/>
      <c r="J1005" s="187"/>
      <c r="K1005" s="187"/>
      <c r="L1005" s="187"/>
      <c r="M1005" s="187"/>
      <c r="N1005" s="187"/>
      <c r="O1005" s="187"/>
      <c r="P1005" s="187"/>
    </row>
    <row r="1006" spans="1:16" x14ac:dyDescent="0.2">
      <c r="H1006" s="187"/>
      <c r="I1006" s="187"/>
      <c r="J1006" s="187"/>
      <c r="K1006" s="187"/>
      <c r="L1006" s="187"/>
      <c r="M1006" s="187"/>
      <c r="N1006" s="187"/>
      <c r="O1006" s="187"/>
      <c r="P1006" s="187"/>
    </row>
    <row r="1007" spans="1:16" x14ac:dyDescent="0.2">
      <c r="H1007" s="187"/>
      <c r="I1007" s="187"/>
      <c r="J1007" s="187"/>
      <c r="K1007" s="187"/>
      <c r="L1007" s="187"/>
      <c r="M1007" s="187"/>
      <c r="N1007" s="187"/>
      <c r="O1007" s="187"/>
      <c r="P1007" s="187"/>
    </row>
    <row r="1008" spans="1:16" x14ac:dyDescent="0.2">
      <c r="H1008" s="187"/>
      <c r="I1008" s="187"/>
      <c r="J1008" s="187"/>
      <c r="K1008" s="187"/>
      <c r="L1008" s="187"/>
      <c r="M1008" s="187"/>
      <c r="N1008" s="187"/>
      <c r="O1008" s="187"/>
      <c r="P1008" s="187"/>
    </row>
    <row r="1009" spans="8:16" x14ac:dyDescent="0.2">
      <c r="H1009" s="187"/>
      <c r="I1009" s="187"/>
      <c r="J1009" s="187"/>
      <c r="K1009" s="187"/>
      <c r="L1009" s="187"/>
      <c r="M1009" s="187"/>
      <c r="N1009" s="187"/>
      <c r="O1009" s="187"/>
      <c r="P1009" s="187"/>
    </row>
    <row r="1010" spans="8:16" x14ac:dyDescent="0.2">
      <c r="H1010" s="187"/>
      <c r="I1010" s="187"/>
      <c r="J1010" s="187"/>
      <c r="K1010" s="187"/>
      <c r="L1010" s="187"/>
      <c r="M1010" s="187"/>
      <c r="N1010" s="187"/>
      <c r="O1010" s="187"/>
      <c r="P1010" s="187"/>
    </row>
    <row r="1011" spans="8:16" x14ac:dyDescent="0.2">
      <c r="H1011" s="187"/>
      <c r="I1011" s="187"/>
      <c r="J1011" s="187"/>
      <c r="K1011" s="187"/>
      <c r="L1011" s="187"/>
      <c r="M1011" s="187"/>
      <c r="N1011" s="187"/>
      <c r="O1011" s="187"/>
      <c r="P1011" s="187"/>
    </row>
    <row r="1012" spans="8:16" x14ac:dyDescent="0.2">
      <c r="H1012" s="187"/>
      <c r="I1012" s="187"/>
      <c r="J1012" s="187"/>
      <c r="K1012" s="187"/>
      <c r="L1012" s="187"/>
      <c r="M1012" s="187"/>
      <c r="N1012" s="187"/>
      <c r="O1012" s="187"/>
      <c r="P1012" s="187"/>
    </row>
    <row r="1013" spans="8:16" x14ac:dyDescent="0.2">
      <c r="H1013" s="187"/>
      <c r="I1013" s="187"/>
      <c r="J1013" s="187"/>
      <c r="K1013" s="187"/>
      <c r="L1013" s="187"/>
      <c r="M1013" s="187"/>
      <c r="N1013" s="187"/>
      <c r="O1013" s="187"/>
      <c r="P1013" s="187"/>
    </row>
    <row r="1014" spans="8:16" x14ac:dyDescent="0.2">
      <c r="H1014" s="187"/>
      <c r="I1014" s="187"/>
      <c r="J1014" s="187"/>
      <c r="K1014" s="187"/>
      <c r="L1014" s="187"/>
      <c r="M1014" s="187"/>
      <c r="N1014" s="187"/>
      <c r="O1014" s="187"/>
      <c r="P1014" s="187"/>
    </row>
    <row r="1015" spans="8:16" x14ac:dyDescent="0.2">
      <c r="H1015" s="187"/>
      <c r="I1015" s="187"/>
      <c r="J1015" s="187"/>
      <c r="K1015" s="187"/>
      <c r="L1015" s="187"/>
      <c r="M1015" s="187"/>
      <c r="N1015" s="187"/>
      <c r="O1015" s="187"/>
      <c r="P1015" s="187"/>
    </row>
    <row r="1016" spans="8:16" x14ac:dyDescent="0.2">
      <c r="H1016" s="187"/>
      <c r="I1016" s="187"/>
      <c r="J1016" s="187"/>
      <c r="K1016" s="187"/>
      <c r="L1016" s="187"/>
      <c r="M1016" s="187"/>
      <c r="N1016" s="187"/>
      <c r="O1016" s="187"/>
      <c r="P1016" s="187"/>
    </row>
  </sheetData>
  <sheetProtection selectLockedCells="1" selectUnlockedCells="1"/>
  <mergeCells count="994">
    <mergeCell ref="N2:P2"/>
    <mergeCell ref="N6:P6"/>
    <mergeCell ref="A28:B28"/>
    <mergeCell ref="A29:B29"/>
    <mergeCell ref="A30:B30"/>
    <mergeCell ref="A967:B967"/>
    <mergeCell ref="A968:B968"/>
    <mergeCell ref="A969:B969"/>
    <mergeCell ref="A970:B970"/>
    <mergeCell ref="A946:B946"/>
    <mergeCell ref="A151:B151"/>
    <mergeCell ref="A188:B188"/>
    <mergeCell ref="A201:B201"/>
    <mergeCell ref="A179:B179"/>
    <mergeCell ref="A180:B180"/>
    <mergeCell ref="A181:B181"/>
    <mergeCell ref="A182:B182"/>
    <mergeCell ref="A183:B183"/>
    <mergeCell ref="A184:B184"/>
    <mergeCell ref="A191:B191"/>
    <mergeCell ref="A189:B189"/>
    <mergeCell ref="A190:B190"/>
    <mergeCell ref="A187:B187"/>
    <mergeCell ref="A200:B200"/>
    <mergeCell ref="A971:B971"/>
    <mergeCell ref="A72:B72"/>
    <mergeCell ref="A981:B981"/>
    <mergeCell ref="A982:B982"/>
    <mergeCell ref="A983:B983"/>
    <mergeCell ref="A984:B984"/>
    <mergeCell ref="A985:B985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74:B74"/>
    <mergeCell ref="A75:B75"/>
    <mergeCell ref="A76:B76"/>
    <mergeCell ref="A197:B197"/>
    <mergeCell ref="A198:B198"/>
    <mergeCell ref="A199:B199"/>
    <mergeCell ref="A949:B949"/>
    <mergeCell ref="A950:B950"/>
    <mergeCell ref="A195:B195"/>
    <mergeCell ref="A73:B73"/>
    <mergeCell ref="A54:B54"/>
    <mergeCell ref="A49:B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66:B66"/>
    <mergeCell ref="A196:B196"/>
    <mergeCell ref="A109:B109"/>
    <mergeCell ref="A110:B110"/>
    <mergeCell ref="A111:B111"/>
    <mergeCell ref="A112:B112"/>
    <mergeCell ref="A113:B113"/>
    <mergeCell ref="A172:B172"/>
    <mergeCell ref="A178:B178"/>
    <mergeCell ref="A185:B185"/>
    <mergeCell ref="A186:B186"/>
    <mergeCell ref="A114:B114"/>
    <mergeCell ref="A173:B173"/>
    <mergeCell ref="A174:B174"/>
    <mergeCell ref="A175:B175"/>
    <mergeCell ref="A176:B176"/>
    <mergeCell ref="A177:B177"/>
    <mergeCell ref="A168:B168"/>
    <mergeCell ref="A169:B169"/>
    <mergeCell ref="A167:B167"/>
    <mergeCell ref="A163:B163"/>
    <mergeCell ref="A164:B164"/>
    <mergeCell ref="A165:B165"/>
    <mergeCell ref="A152:B152"/>
    <mergeCell ref="A153:B153"/>
    <mergeCell ref="A945:B945"/>
    <mergeCell ref="A957:B957"/>
    <mergeCell ref="A952:B952"/>
    <mergeCell ref="A953:B953"/>
    <mergeCell ref="A954:B954"/>
    <mergeCell ref="A961:B961"/>
    <mergeCell ref="A962:B962"/>
    <mergeCell ref="A955:B955"/>
    <mergeCell ref="A192:B192"/>
    <mergeCell ref="A193:B193"/>
    <mergeCell ref="A956:B956"/>
    <mergeCell ref="A194:B194"/>
    <mergeCell ref="A915:B915"/>
    <mergeCell ref="A897:B897"/>
    <mergeCell ref="A901:B901"/>
    <mergeCell ref="A902:B902"/>
    <mergeCell ref="A922:B922"/>
    <mergeCell ref="A923:B923"/>
    <mergeCell ref="A924:B924"/>
    <mergeCell ref="A910:B910"/>
    <mergeCell ref="A911:B911"/>
    <mergeCell ref="A912:B912"/>
    <mergeCell ref="A899:B899"/>
    <mergeCell ref="A900:B900"/>
    <mergeCell ref="A964:B964"/>
    <mergeCell ref="A965:B965"/>
    <mergeCell ref="A966:B966"/>
    <mergeCell ref="A963:B963"/>
    <mergeCell ref="A958:B958"/>
    <mergeCell ref="A930:B930"/>
    <mergeCell ref="A931:B931"/>
    <mergeCell ref="A932:B932"/>
    <mergeCell ref="A921:B921"/>
    <mergeCell ref="A927:B927"/>
    <mergeCell ref="A939:B939"/>
    <mergeCell ref="A934:B934"/>
    <mergeCell ref="A935:B935"/>
    <mergeCell ref="A936:B936"/>
    <mergeCell ref="A943:B943"/>
    <mergeCell ref="A944:B944"/>
    <mergeCell ref="A933:B933"/>
    <mergeCell ref="A937:B937"/>
    <mergeCell ref="A938:B938"/>
    <mergeCell ref="A959:B959"/>
    <mergeCell ref="A960:B960"/>
    <mergeCell ref="A951:B951"/>
    <mergeCell ref="A947:B947"/>
    <mergeCell ref="A948:B948"/>
    <mergeCell ref="A940:B940"/>
    <mergeCell ref="A941:B941"/>
    <mergeCell ref="A942:B942"/>
    <mergeCell ref="A928:B928"/>
    <mergeCell ref="A929:B929"/>
    <mergeCell ref="A916:B916"/>
    <mergeCell ref="A917:B917"/>
    <mergeCell ref="A918:B918"/>
    <mergeCell ref="A925:B925"/>
    <mergeCell ref="A926:B926"/>
    <mergeCell ref="A905:B905"/>
    <mergeCell ref="A906:B906"/>
    <mergeCell ref="A913:B913"/>
    <mergeCell ref="A914:B914"/>
    <mergeCell ref="A903:B903"/>
    <mergeCell ref="A919:B919"/>
    <mergeCell ref="A920:B920"/>
    <mergeCell ref="A909:B909"/>
    <mergeCell ref="A904:B904"/>
    <mergeCell ref="A907:B907"/>
    <mergeCell ref="A908:B908"/>
    <mergeCell ref="A898:B898"/>
    <mergeCell ref="A861:B861"/>
    <mergeCell ref="A862:B862"/>
    <mergeCell ref="A863:B863"/>
    <mergeCell ref="A880:B880"/>
    <mergeCell ref="A881:B881"/>
    <mergeCell ref="A879:B879"/>
    <mergeCell ref="A877:B877"/>
    <mergeCell ref="A878:B878"/>
    <mergeCell ref="A895:B895"/>
    <mergeCell ref="A882:B882"/>
    <mergeCell ref="A883:B883"/>
    <mergeCell ref="A884:B884"/>
    <mergeCell ref="A892:B892"/>
    <mergeCell ref="A893:B893"/>
    <mergeCell ref="A894:B894"/>
    <mergeCell ref="A896:B896"/>
    <mergeCell ref="A885:B885"/>
    <mergeCell ref="A889:B889"/>
    <mergeCell ref="A891:B891"/>
    <mergeCell ref="A886:B886"/>
    <mergeCell ref="A887:B887"/>
    <mergeCell ref="A888:B888"/>
    <mergeCell ref="A890:B890"/>
    <mergeCell ref="A859:B859"/>
    <mergeCell ref="A860:B860"/>
    <mergeCell ref="A864:B864"/>
    <mergeCell ref="A865:B865"/>
    <mergeCell ref="A866:B866"/>
    <mergeCell ref="A874:B874"/>
    <mergeCell ref="A875:B875"/>
    <mergeCell ref="A876:B876"/>
    <mergeCell ref="A873:B873"/>
    <mergeCell ref="A868:B868"/>
    <mergeCell ref="A869:B869"/>
    <mergeCell ref="A870:B870"/>
    <mergeCell ref="A867:B867"/>
    <mergeCell ref="A871:B871"/>
    <mergeCell ref="A872:B872"/>
    <mergeCell ref="A843:B843"/>
    <mergeCell ref="A847:B847"/>
    <mergeCell ref="A848:B848"/>
    <mergeCell ref="A856:B856"/>
    <mergeCell ref="A857:B857"/>
    <mergeCell ref="A858:B858"/>
    <mergeCell ref="A855:B855"/>
    <mergeCell ref="A850:B850"/>
    <mergeCell ref="A851:B851"/>
    <mergeCell ref="A852:B852"/>
    <mergeCell ref="A849:B849"/>
    <mergeCell ref="A844:B844"/>
    <mergeCell ref="A845:B845"/>
    <mergeCell ref="A846:B846"/>
    <mergeCell ref="A853:B853"/>
    <mergeCell ref="A854:B854"/>
    <mergeCell ref="A838:B838"/>
    <mergeCell ref="A839:B839"/>
    <mergeCell ref="A840:B840"/>
    <mergeCell ref="A837:B837"/>
    <mergeCell ref="A832:B832"/>
    <mergeCell ref="A833:B833"/>
    <mergeCell ref="A834:B834"/>
    <mergeCell ref="A841:B841"/>
    <mergeCell ref="A842:B842"/>
    <mergeCell ref="A835:B835"/>
    <mergeCell ref="A836:B836"/>
    <mergeCell ref="A813:B813"/>
    <mergeCell ref="A808:B808"/>
    <mergeCell ref="A809:B809"/>
    <mergeCell ref="A810:B810"/>
    <mergeCell ref="A817:B817"/>
    <mergeCell ref="A818:B818"/>
    <mergeCell ref="A819:B819"/>
    <mergeCell ref="A814:B814"/>
    <mergeCell ref="A815:B815"/>
    <mergeCell ref="A816:B816"/>
    <mergeCell ref="A825:B825"/>
    <mergeCell ref="A820:B820"/>
    <mergeCell ref="A821:B821"/>
    <mergeCell ref="A822:B822"/>
    <mergeCell ref="A829:B829"/>
    <mergeCell ref="A830:B830"/>
    <mergeCell ref="A831:B831"/>
    <mergeCell ref="A826:B826"/>
    <mergeCell ref="A827:B827"/>
    <mergeCell ref="A828:B828"/>
    <mergeCell ref="A823:B823"/>
    <mergeCell ref="A824:B824"/>
    <mergeCell ref="A807:B807"/>
    <mergeCell ref="A811:B811"/>
    <mergeCell ref="A812:B812"/>
    <mergeCell ref="A789:B789"/>
    <mergeCell ref="A784:B784"/>
    <mergeCell ref="A785:B785"/>
    <mergeCell ref="A786:B786"/>
    <mergeCell ref="A793:B793"/>
    <mergeCell ref="A794:B794"/>
    <mergeCell ref="A802:B802"/>
    <mergeCell ref="A803:B803"/>
    <mergeCell ref="A804:B804"/>
    <mergeCell ref="A801:B801"/>
    <mergeCell ref="A796:B796"/>
    <mergeCell ref="A797:B797"/>
    <mergeCell ref="A798:B798"/>
    <mergeCell ref="A805:B805"/>
    <mergeCell ref="A806:B806"/>
    <mergeCell ref="A795:B795"/>
    <mergeCell ref="A790:B790"/>
    <mergeCell ref="A791:B791"/>
    <mergeCell ref="A792:B792"/>
    <mergeCell ref="A799:B799"/>
    <mergeCell ref="A800:B800"/>
    <mergeCell ref="A787:B787"/>
    <mergeCell ref="A788:B788"/>
    <mergeCell ref="A777:B777"/>
    <mergeCell ref="A772:B772"/>
    <mergeCell ref="A773:B773"/>
    <mergeCell ref="A774:B774"/>
    <mergeCell ref="A781:B781"/>
    <mergeCell ref="A782:B782"/>
    <mergeCell ref="A771:B771"/>
    <mergeCell ref="A775:B775"/>
    <mergeCell ref="A776:B776"/>
    <mergeCell ref="A783:B783"/>
    <mergeCell ref="A778:B778"/>
    <mergeCell ref="A779:B779"/>
    <mergeCell ref="A780:B780"/>
    <mergeCell ref="A766:B766"/>
    <mergeCell ref="A767:B767"/>
    <mergeCell ref="A768:B768"/>
    <mergeCell ref="A765:B765"/>
    <mergeCell ref="A760:B760"/>
    <mergeCell ref="A761:B761"/>
    <mergeCell ref="A762:B762"/>
    <mergeCell ref="A769:B769"/>
    <mergeCell ref="A770:B770"/>
    <mergeCell ref="A763:B763"/>
    <mergeCell ref="A764:B764"/>
    <mergeCell ref="A741:B741"/>
    <mergeCell ref="A736:B736"/>
    <mergeCell ref="A737:B737"/>
    <mergeCell ref="A738:B738"/>
    <mergeCell ref="A745:B745"/>
    <mergeCell ref="A746:B746"/>
    <mergeCell ref="A747:B747"/>
    <mergeCell ref="A742:B742"/>
    <mergeCell ref="A743:B743"/>
    <mergeCell ref="A744:B744"/>
    <mergeCell ref="A753:B753"/>
    <mergeCell ref="A748:B748"/>
    <mergeCell ref="A749:B749"/>
    <mergeCell ref="A750:B750"/>
    <mergeCell ref="A757:B757"/>
    <mergeCell ref="A758:B758"/>
    <mergeCell ref="A759:B759"/>
    <mergeCell ref="A754:B754"/>
    <mergeCell ref="A755:B755"/>
    <mergeCell ref="A756:B756"/>
    <mergeCell ref="A751:B751"/>
    <mergeCell ref="A752:B752"/>
    <mergeCell ref="A735:B735"/>
    <mergeCell ref="A739:B739"/>
    <mergeCell ref="A740:B740"/>
    <mergeCell ref="A717:B717"/>
    <mergeCell ref="A712:B712"/>
    <mergeCell ref="A713:B713"/>
    <mergeCell ref="A714:B714"/>
    <mergeCell ref="A721:B721"/>
    <mergeCell ref="A722:B722"/>
    <mergeCell ref="A730:B730"/>
    <mergeCell ref="A731:B731"/>
    <mergeCell ref="A732:B732"/>
    <mergeCell ref="A729:B729"/>
    <mergeCell ref="A724:B724"/>
    <mergeCell ref="A725:B725"/>
    <mergeCell ref="A726:B726"/>
    <mergeCell ref="A733:B733"/>
    <mergeCell ref="A734:B734"/>
    <mergeCell ref="A723:B723"/>
    <mergeCell ref="A718:B718"/>
    <mergeCell ref="A719:B719"/>
    <mergeCell ref="A720:B720"/>
    <mergeCell ref="A727:B727"/>
    <mergeCell ref="A728:B728"/>
    <mergeCell ref="A715:B715"/>
    <mergeCell ref="A716:B716"/>
    <mergeCell ref="A705:B705"/>
    <mergeCell ref="A700:B700"/>
    <mergeCell ref="A701:B701"/>
    <mergeCell ref="A702:B702"/>
    <mergeCell ref="A709:B709"/>
    <mergeCell ref="A710:B710"/>
    <mergeCell ref="A699:B699"/>
    <mergeCell ref="A703:B703"/>
    <mergeCell ref="A704:B704"/>
    <mergeCell ref="A711:B711"/>
    <mergeCell ref="A706:B706"/>
    <mergeCell ref="A707:B707"/>
    <mergeCell ref="A708:B708"/>
    <mergeCell ref="A694:B694"/>
    <mergeCell ref="A695:B695"/>
    <mergeCell ref="A696:B696"/>
    <mergeCell ref="A693:B693"/>
    <mergeCell ref="A688:B688"/>
    <mergeCell ref="A689:B689"/>
    <mergeCell ref="A690:B690"/>
    <mergeCell ref="A697:B697"/>
    <mergeCell ref="A698:B698"/>
    <mergeCell ref="A691:B691"/>
    <mergeCell ref="A692:B692"/>
    <mergeCell ref="A669:B669"/>
    <mergeCell ref="A664:B664"/>
    <mergeCell ref="A665:B665"/>
    <mergeCell ref="A666:B666"/>
    <mergeCell ref="A673:B673"/>
    <mergeCell ref="A674:B674"/>
    <mergeCell ref="A675:B675"/>
    <mergeCell ref="A670:B670"/>
    <mergeCell ref="A671:B671"/>
    <mergeCell ref="A672:B672"/>
    <mergeCell ref="A681:B681"/>
    <mergeCell ref="A676:B676"/>
    <mergeCell ref="A677:B677"/>
    <mergeCell ref="A678:B678"/>
    <mergeCell ref="A685:B685"/>
    <mergeCell ref="A686:B686"/>
    <mergeCell ref="A687:B687"/>
    <mergeCell ref="A682:B682"/>
    <mergeCell ref="A683:B683"/>
    <mergeCell ref="A684:B684"/>
    <mergeCell ref="A679:B679"/>
    <mergeCell ref="A680:B680"/>
    <mergeCell ref="A663:B663"/>
    <mergeCell ref="A667:B667"/>
    <mergeCell ref="A668:B668"/>
    <mergeCell ref="A645:B645"/>
    <mergeCell ref="A640:B640"/>
    <mergeCell ref="A641:B641"/>
    <mergeCell ref="A642:B642"/>
    <mergeCell ref="A649:B649"/>
    <mergeCell ref="A650:B650"/>
    <mergeCell ref="A658:B658"/>
    <mergeCell ref="A659:B659"/>
    <mergeCell ref="A660:B660"/>
    <mergeCell ref="A657:B657"/>
    <mergeCell ref="A652:B652"/>
    <mergeCell ref="A653:B653"/>
    <mergeCell ref="A654:B654"/>
    <mergeCell ref="A661:B661"/>
    <mergeCell ref="A662:B662"/>
    <mergeCell ref="A651:B651"/>
    <mergeCell ref="A646:B646"/>
    <mergeCell ref="A647:B647"/>
    <mergeCell ref="A648:B648"/>
    <mergeCell ref="A655:B655"/>
    <mergeCell ref="A656:B656"/>
    <mergeCell ref="A643:B643"/>
    <mergeCell ref="A644:B644"/>
    <mergeCell ref="A633:B633"/>
    <mergeCell ref="A628:B628"/>
    <mergeCell ref="A629:B629"/>
    <mergeCell ref="A630:B630"/>
    <mergeCell ref="A637:B637"/>
    <mergeCell ref="A638:B638"/>
    <mergeCell ref="A627:B627"/>
    <mergeCell ref="A631:B631"/>
    <mergeCell ref="A632:B632"/>
    <mergeCell ref="A639:B639"/>
    <mergeCell ref="A634:B634"/>
    <mergeCell ref="A635:B635"/>
    <mergeCell ref="A636:B636"/>
    <mergeCell ref="A622:B622"/>
    <mergeCell ref="A623:B623"/>
    <mergeCell ref="A624:B624"/>
    <mergeCell ref="A621:B621"/>
    <mergeCell ref="A616:B616"/>
    <mergeCell ref="A617:B617"/>
    <mergeCell ref="A618:B618"/>
    <mergeCell ref="A625:B625"/>
    <mergeCell ref="A626:B626"/>
    <mergeCell ref="A619:B619"/>
    <mergeCell ref="A620:B620"/>
    <mergeCell ref="A597:B597"/>
    <mergeCell ref="A592:B592"/>
    <mergeCell ref="A593:B593"/>
    <mergeCell ref="A594:B594"/>
    <mergeCell ref="A601:B601"/>
    <mergeCell ref="A602:B602"/>
    <mergeCell ref="A603:B603"/>
    <mergeCell ref="A598:B598"/>
    <mergeCell ref="A599:B599"/>
    <mergeCell ref="A600:B600"/>
    <mergeCell ref="A609:B609"/>
    <mergeCell ref="A604:B604"/>
    <mergeCell ref="A605:B605"/>
    <mergeCell ref="A606:B606"/>
    <mergeCell ref="A613:B613"/>
    <mergeCell ref="A614:B614"/>
    <mergeCell ref="A615:B615"/>
    <mergeCell ref="A610:B610"/>
    <mergeCell ref="A611:B611"/>
    <mergeCell ref="A612:B612"/>
    <mergeCell ref="A607:B607"/>
    <mergeCell ref="A608:B608"/>
    <mergeCell ref="A591:B591"/>
    <mergeCell ref="A595:B595"/>
    <mergeCell ref="A596:B596"/>
    <mergeCell ref="A573:B573"/>
    <mergeCell ref="A568:B568"/>
    <mergeCell ref="A569:B569"/>
    <mergeCell ref="A570:B570"/>
    <mergeCell ref="A577:B577"/>
    <mergeCell ref="A578:B578"/>
    <mergeCell ref="A586:B586"/>
    <mergeCell ref="A587:B587"/>
    <mergeCell ref="A588:B588"/>
    <mergeCell ref="A585:B585"/>
    <mergeCell ref="A580:B580"/>
    <mergeCell ref="A581:B581"/>
    <mergeCell ref="A582:B582"/>
    <mergeCell ref="A589:B589"/>
    <mergeCell ref="A590:B590"/>
    <mergeCell ref="A579:B579"/>
    <mergeCell ref="A574:B574"/>
    <mergeCell ref="A575:B575"/>
    <mergeCell ref="A576:B576"/>
    <mergeCell ref="A583:B583"/>
    <mergeCell ref="A584:B584"/>
    <mergeCell ref="A571:B571"/>
    <mergeCell ref="A572:B572"/>
    <mergeCell ref="A561:B561"/>
    <mergeCell ref="A556:B556"/>
    <mergeCell ref="A557:B557"/>
    <mergeCell ref="A558:B558"/>
    <mergeCell ref="A565:B565"/>
    <mergeCell ref="A566:B566"/>
    <mergeCell ref="A555:B555"/>
    <mergeCell ref="A559:B559"/>
    <mergeCell ref="A560:B560"/>
    <mergeCell ref="A567:B567"/>
    <mergeCell ref="A562:B562"/>
    <mergeCell ref="A563:B563"/>
    <mergeCell ref="A564:B564"/>
    <mergeCell ref="A550:B550"/>
    <mergeCell ref="A551:B551"/>
    <mergeCell ref="A552:B552"/>
    <mergeCell ref="A549:B549"/>
    <mergeCell ref="A544:B544"/>
    <mergeCell ref="A545:B545"/>
    <mergeCell ref="A546:B546"/>
    <mergeCell ref="A553:B553"/>
    <mergeCell ref="A554:B554"/>
    <mergeCell ref="A547:B547"/>
    <mergeCell ref="A548:B548"/>
    <mergeCell ref="A525:B525"/>
    <mergeCell ref="A520:B520"/>
    <mergeCell ref="A521:B521"/>
    <mergeCell ref="A522:B522"/>
    <mergeCell ref="A529:B529"/>
    <mergeCell ref="A530:B530"/>
    <mergeCell ref="A531:B531"/>
    <mergeCell ref="A526:B526"/>
    <mergeCell ref="A527:B527"/>
    <mergeCell ref="A528:B528"/>
    <mergeCell ref="A537:B537"/>
    <mergeCell ref="A532:B532"/>
    <mergeCell ref="A533:B533"/>
    <mergeCell ref="A534:B534"/>
    <mergeCell ref="A541:B541"/>
    <mergeCell ref="A542:B542"/>
    <mergeCell ref="A543:B543"/>
    <mergeCell ref="A538:B538"/>
    <mergeCell ref="A539:B539"/>
    <mergeCell ref="A540:B540"/>
    <mergeCell ref="A535:B535"/>
    <mergeCell ref="A536:B536"/>
    <mergeCell ref="A519:B519"/>
    <mergeCell ref="A523:B523"/>
    <mergeCell ref="A524:B524"/>
    <mergeCell ref="A501:B501"/>
    <mergeCell ref="A496:B496"/>
    <mergeCell ref="A497:B497"/>
    <mergeCell ref="A498:B498"/>
    <mergeCell ref="A505:B505"/>
    <mergeCell ref="A506:B506"/>
    <mergeCell ref="A514:B514"/>
    <mergeCell ref="A515:B515"/>
    <mergeCell ref="A516:B516"/>
    <mergeCell ref="A513:B513"/>
    <mergeCell ref="A508:B508"/>
    <mergeCell ref="A509:B509"/>
    <mergeCell ref="A510:B510"/>
    <mergeCell ref="A517:B517"/>
    <mergeCell ref="A518:B518"/>
    <mergeCell ref="A507:B507"/>
    <mergeCell ref="A502:B502"/>
    <mergeCell ref="A503:B503"/>
    <mergeCell ref="A504:B504"/>
    <mergeCell ref="A511:B511"/>
    <mergeCell ref="A512:B512"/>
    <mergeCell ref="A482:B482"/>
    <mergeCell ref="A475:B475"/>
    <mergeCell ref="A476:B476"/>
    <mergeCell ref="A499:B499"/>
    <mergeCell ref="A500:B500"/>
    <mergeCell ref="A489:B489"/>
    <mergeCell ref="A484:B484"/>
    <mergeCell ref="A485:B485"/>
    <mergeCell ref="A486:B486"/>
    <mergeCell ref="A493:B493"/>
    <mergeCell ref="A494:B494"/>
    <mergeCell ref="A483:B483"/>
    <mergeCell ref="A487:B487"/>
    <mergeCell ref="A488:B488"/>
    <mergeCell ref="A495:B495"/>
    <mergeCell ref="A490:B490"/>
    <mergeCell ref="A491:B491"/>
    <mergeCell ref="A492:B492"/>
    <mergeCell ref="A470:B470"/>
    <mergeCell ref="A478:B478"/>
    <mergeCell ref="A479:B479"/>
    <mergeCell ref="A480:B480"/>
    <mergeCell ref="A477:B477"/>
    <mergeCell ref="A472:B472"/>
    <mergeCell ref="A473:B473"/>
    <mergeCell ref="A474:B474"/>
    <mergeCell ref="A481:B481"/>
    <mergeCell ref="A439:B439"/>
    <mergeCell ref="A417:B417"/>
    <mergeCell ref="A471:B471"/>
    <mergeCell ref="A466:B466"/>
    <mergeCell ref="A467:B467"/>
    <mergeCell ref="A468:B468"/>
    <mergeCell ref="A463:B463"/>
    <mergeCell ref="A464:B464"/>
    <mergeCell ref="A453:B453"/>
    <mergeCell ref="A448:B448"/>
    <mergeCell ref="A449:B449"/>
    <mergeCell ref="A450:B450"/>
    <mergeCell ref="A457:B457"/>
    <mergeCell ref="A458:B458"/>
    <mergeCell ref="A459:B459"/>
    <mergeCell ref="A454:B454"/>
    <mergeCell ref="A455:B455"/>
    <mergeCell ref="A456:B456"/>
    <mergeCell ref="A452:B452"/>
    <mergeCell ref="A465:B465"/>
    <mergeCell ref="A460:B460"/>
    <mergeCell ref="A461:B461"/>
    <mergeCell ref="A462:B462"/>
    <mergeCell ref="A469:B469"/>
    <mergeCell ref="A416:B416"/>
    <mergeCell ref="A402:B402"/>
    <mergeCell ref="A447:B447"/>
    <mergeCell ref="A451:B451"/>
    <mergeCell ref="A443:B443"/>
    <mergeCell ref="A444:B444"/>
    <mergeCell ref="A445:B445"/>
    <mergeCell ref="A446:B446"/>
    <mergeCell ref="A410:B410"/>
    <mergeCell ref="A429:B429"/>
    <mergeCell ref="A424:B424"/>
    <mergeCell ref="A425:B425"/>
    <mergeCell ref="A426:B426"/>
    <mergeCell ref="A433:B433"/>
    <mergeCell ref="A434:B434"/>
    <mergeCell ref="A442:B442"/>
    <mergeCell ref="A441:B441"/>
    <mergeCell ref="A436:B436"/>
    <mergeCell ref="A437:B437"/>
    <mergeCell ref="A438:B438"/>
    <mergeCell ref="A435:B435"/>
    <mergeCell ref="A430:B430"/>
    <mergeCell ref="A431:B431"/>
    <mergeCell ref="A432:B432"/>
    <mergeCell ref="A384:B384"/>
    <mergeCell ref="A221:B221"/>
    <mergeCell ref="A412:B412"/>
    <mergeCell ref="A413:B413"/>
    <mergeCell ref="A414:B414"/>
    <mergeCell ref="A440:B440"/>
    <mergeCell ref="A427:B427"/>
    <mergeCell ref="A428:B428"/>
    <mergeCell ref="A370:B370"/>
    <mergeCell ref="A423:B423"/>
    <mergeCell ref="A418:B418"/>
    <mergeCell ref="A419:B419"/>
    <mergeCell ref="A420:B420"/>
    <mergeCell ref="A394:B394"/>
    <mergeCell ref="A395:B395"/>
    <mergeCell ref="A396:B396"/>
    <mergeCell ref="A403:B403"/>
    <mergeCell ref="A404:B404"/>
    <mergeCell ref="A406:B406"/>
    <mergeCell ref="A407:B407"/>
    <mergeCell ref="A421:B421"/>
    <mergeCell ref="A422:B422"/>
    <mergeCell ref="A411:B411"/>
    <mergeCell ref="A415:B415"/>
    <mergeCell ref="A219:B219"/>
    <mergeCell ref="A220:B220"/>
    <mergeCell ref="A209:B209"/>
    <mergeCell ref="A389:B389"/>
    <mergeCell ref="A390:B390"/>
    <mergeCell ref="A409:B409"/>
    <mergeCell ref="A397:B397"/>
    <mergeCell ref="A398:B398"/>
    <mergeCell ref="A379:B379"/>
    <mergeCell ref="A380:B380"/>
    <mergeCell ref="A408:B408"/>
    <mergeCell ref="A393:B393"/>
    <mergeCell ref="A388:B388"/>
    <mergeCell ref="A392:B392"/>
    <mergeCell ref="A405:B405"/>
    <mergeCell ref="A400:B400"/>
    <mergeCell ref="A401:B401"/>
    <mergeCell ref="A391:B391"/>
    <mergeCell ref="A381:B381"/>
    <mergeCell ref="A385:B385"/>
    <mergeCell ref="A386:B386"/>
    <mergeCell ref="A387:B387"/>
    <mergeCell ref="A382:B382"/>
    <mergeCell ref="A383:B383"/>
    <mergeCell ref="A347:B347"/>
    <mergeCell ref="A348:B348"/>
    <mergeCell ref="A367:B367"/>
    <mergeCell ref="A351:B351"/>
    <mergeCell ref="A399:B399"/>
    <mergeCell ref="A263:B263"/>
    <mergeCell ref="A317:B317"/>
    <mergeCell ref="A318:B318"/>
    <mergeCell ref="A315:B315"/>
    <mergeCell ref="A269:B269"/>
    <mergeCell ref="A270:B270"/>
    <mergeCell ref="A267:B267"/>
    <mergeCell ref="A286:B286"/>
    <mergeCell ref="A287:B287"/>
    <mergeCell ref="A284:B284"/>
    <mergeCell ref="A299:B299"/>
    <mergeCell ref="A288:B288"/>
    <mergeCell ref="A333:B333"/>
    <mergeCell ref="A343:B343"/>
    <mergeCell ref="A344:B344"/>
    <mergeCell ref="A339:B339"/>
    <mergeCell ref="A374:B374"/>
    <mergeCell ref="A363:B363"/>
    <mergeCell ref="A357:B357"/>
    <mergeCell ref="A360:B360"/>
    <mergeCell ref="A353:B353"/>
    <mergeCell ref="A354:B354"/>
    <mergeCell ref="A358:B358"/>
    <mergeCell ref="A373:B373"/>
    <mergeCell ref="A369:B369"/>
    <mergeCell ref="A359:B359"/>
    <mergeCell ref="A364:B364"/>
    <mergeCell ref="A365:B365"/>
    <mergeCell ref="A355:B355"/>
    <mergeCell ref="A356:B356"/>
    <mergeCell ref="A362:B362"/>
    <mergeCell ref="A368:B368"/>
    <mergeCell ref="A371:B371"/>
    <mergeCell ref="A372:B372"/>
    <mergeCell ref="A361:B361"/>
    <mergeCell ref="A375:B375"/>
    <mergeCell ref="A366:B366"/>
    <mergeCell ref="A376:B376"/>
    <mergeCell ref="A377:B377"/>
    <mergeCell ref="A378:B378"/>
    <mergeCell ref="A292:B292"/>
    <mergeCell ref="A329:B329"/>
    <mergeCell ref="A319:B319"/>
    <mergeCell ref="A320:B320"/>
    <mergeCell ref="A327:B327"/>
    <mergeCell ref="A322:B322"/>
    <mergeCell ref="A325:B325"/>
    <mergeCell ref="A341:B341"/>
    <mergeCell ref="A342:B342"/>
    <mergeCell ref="A350:B350"/>
    <mergeCell ref="A352:B352"/>
    <mergeCell ref="A345:B345"/>
    <mergeCell ref="A349:B349"/>
    <mergeCell ref="A346:B346"/>
    <mergeCell ref="A334:B334"/>
    <mergeCell ref="A338:B338"/>
    <mergeCell ref="A301:B301"/>
    <mergeCell ref="A335:B335"/>
    <mergeCell ref="A336:B336"/>
    <mergeCell ref="A282:B282"/>
    <mergeCell ref="A328:B328"/>
    <mergeCell ref="A285:B285"/>
    <mergeCell ref="A297:B297"/>
    <mergeCell ref="A323:B323"/>
    <mergeCell ref="A324:B324"/>
    <mergeCell ref="A321:B321"/>
    <mergeCell ref="A316:B316"/>
    <mergeCell ref="A302:B302"/>
    <mergeCell ref="A295:B295"/>
    <mergeCell ref="A296:B296"/>
    <mergeCell ref="A293:B293"/>
    <mergeCell ref="A291:B291"/>
    <mergeCell ref="A294:B294"/>
    <mergeCell ref="A249:B249"/>
    <mergeCell ref="A253:B253"/>
    <mergeCell ref="A261:B261"/>
    <mergeCell ref="A262:B262"/>
    <mergeCell ref="A264:B264"/>
    <mergeCell ref="A340:B340"/>
    <mergeCell ref="A306:B306"/>
    <mergeCell ref="A304:B304"/>
    <mergeCell ref="A331:B331"/>
    <mergeCell ref="A314:B314"/>
    <mergeCell ref="A330:B330"/>
    <mergeCell ref="A313:B313"/>
    <mergeCell ref="A307:B307"/>
    <mergeCell ref="A309:B309"/>
    <mergeCell ref="A308:B308"/>
    <mergeCell ref="A332:B332"/>
    <mergeCell ref="A326:B326"/>
    <mergeCell ref="A312:B312"/>
    <mergeCell ref="A337:B337"/>
    <mergeCell ref="A310:B310"/>
    <mergeCell ref="A311:B311"/>
    <mergeCell ref="A305:B305"/>
    <mergeCell ref="A298:B298"/>
    <mergeCell ref="A279:B279"/>
    <mergeCell ref="A276:B276"/>
    <mergeCell ref="A277:B277"/>
    <mergeCell ref="A278:B278"/>
    <mergeCell ref="A202:B202"/>
    <mergeCell ref="A203:B203"/>
    <mergeCell ref="A204:B204"/>
    <mergeCell ref="A257:B257"/>
    <mergeCell ref="A258:B258"/>
    <mergeCell ref="A251:B251"/>
    <mergeCell ref="A254:B254"/>
    <mergeCell ref="A223:B223"/>
    <mergeCell ref="A210:B210"/>
    <mergeCell ref="A211:B211"/>
    <mergeCell ref="A212:B212"/>
    <mergeCell ref="A252:B252"/>
    <mergeCell ref="A255:B255"/>
    <mergeCell ref="A235:B235"/>
    <mergeCell ref="A244:B244"/>
    <mergeCell ref="A227:B227"/>
    <mergeCell ref="A228:B228"/>
    <mergeCell ref="A273:B273"/>
    <mergeCell ref="A205:B205"/>
    <mergeCell ref="A206:B206"/>
    <mergeCell ref="A207:B207"/>
    <mergeCell ref="A274:B274"/>
    <mergeCell ref="A275:B275"/>
    <mergeCell ref="A170:B170"/>
    <mergeCell ref="A171:B171"/>
    <mergeCell ref="A224:B224"/>
    <mergeCell ref="A230:B230"/>
    <mergeCell ref="A225:B225"/>
    <mergeCell ref="A236:B236"/>
    <mergeCell ref="A226:B226"/>
    <mergeCell ref="A229:B229"/>
    <mergeCell ref="A231:B231"/>
    <mergeCell ref="A232:B232"/>
    <mergeCell ref="A239:B239"/>
    <mergeCell ref="A233:B233"/>
    <mergeCell ref="A238:B238"/>
    <mergeCell ref="A240:B240"/>
    <mergeCell ref="A266:B266"/>
    <mergeCell ref="A245:B245"/>
    <mergeCell ref="A246:B246"/>
    <mergeCell ref="A243:B243"/>
    <mergeCell ref="A256:B256"/>
    <mergeCell ref="A242:B242"/>
    <mergeCell ref="A241:B241"/>
    <mergeCell ref="A250:B250"/>
    <mergeCell ref="A259:B259"/>
    <mergeCell ref="A260:B260"/>
    <mergeCell ref="A281:B281"/>
    <mergeCell ref="A271:B271"/>
    <mergeCell ref="A272:B272"/>
    <mergeCell ref="A265:B265"/>
    <mergeCell ref="A303:B303"/>
    <mergeCell ref="A300:B300"/>
    <mergeCell ref="A156:B156"/>
    <mergeCell ref="A157:B157"/>
    <mergeCell ref="A158:B158"/>
    <mergeCell ref="A159:B159"/>
    <mergeCell ref="A268:B268"/>
    <mergeCell ref="A162:B162"/>
    <mergeCell ref="A247:B247"/>
    <mergeCell ref="A248:B248"/>
    <mergeCell ref="A234:B234"/>
    <mergeCell ref="A166:B166"/>
    <mergeCell ref="A161:B161"/>
    <mergeCell ref="A283:B283"/>
    <mergeCell ref="A289:B289"/>
    <mergeCell ref="A290:B290"/>
    <mergeCell ref="A208:B208"/>
    <mergeCell ref="A280:B280"/>
    <mergeCell ref="A129:B129"/>
    <mergeCell ref="A130:B130"/>
    <mergeCell ref="A131:B131"/>
    <mergeCell ref="A122:B122"/>
    <mergeCell ref="A127:B127"/>
    <mergeCell ref="A128:B128"/>
    <mergeCell ref="A115:B115"/>
    <mergeCell ref="A100:B100"/>
    <mergeCell ref="A237:B237"/>
    <mergeCell ref="A154:B154"/>
    <mergeCell ref="A116:B116"/>
    <mergeCell ref="A141:B141"/>
    <mergeCell ref="A143:B143"/>
    <mergeCell ref="A144:B144"/>
    <mergeCell ref="A145:B145"/>
    <mergeCell ref="A146:B146"/>
    <mergeCell ref="A147:B147"/>
    <mergeCell ref="A222:B222"/>
    <mergeCell ref="A214:B214"/>
    <mergeCell ref="A215:B215"/>
    <mergeCell ref="A216:B216"/>
    <mergeCell ref="A217:B217"/>
    <mergeCell ref="A218:B218"/>
    <mergeCell ref="A213:B213"/>
    <mergeCell ref="A160:B160"/>
    <mergeCell ref="A155:B155"/>
    <mergeCell ref="A125:B125"/>
    <mergeCell ref="A126:B126"/>
    <mergeCell ref="A86:B86"/>
    <mergeCell ref="A87:B87"/>
    <mergeCell ref="A88:B88"/>
    <mergeCell ref="A117:B117"/>
    <mergeCell ref="A118:B118"/>
    <mergeCell ref="A140:B140"/>
    <mergeCell ref="A99:B99"/>
    <mergeCell ref="A91:B91"/>
    <mergeCell ref="A134:B134"/>
    <mergeCell ref="A135:B135"/>
    <mergeCell ref="A149:B149"/>
    <mergeCell ref="A119:B119"/>
    <mergeCell ref="A120:B120"/>
    <mergeCell ref="A121:B121"/>
    <mergeCell ref="A136:B136"/>
    <mergeCell ref="A137:B137"/>
    <mergeCell ref="A138:B138"/>
    <mergeCell ref="A139:B139"/>
    <mergeCell ref="A132:B132"/>
    <mergeCell ref="A106:B106"/>
    <mergeCell ref="A79:B79"/>
    <mergeCell ref="A80:B80"/>
    <mergeCell ref="A81:B81"/>
    <mergeCell ref="A82:B82"/>
    <mergeCell ref="A148:B148"/>
    <mergeCell ref="A150:B150"/>
    <mergeCell ref="A103:B103"/>
    <mergeCell ref="A104:B104"/>
    <mergeCell ref="A105:B105"/>
    <mergeCell ref="A92:B92"/>
    <mergeCell ref="A85:B85"/>
    <mergeCell ref="A142:B142"/>
    <mergeCell ref="A123:B123"/>
    <mergeCell ref="A124:B124"/>
    <mergeCell ref="A93:B93"/>
    <mergeCell ref="A94:B94"/>
    <mergeCell ref="A95:B95"/>
    <mergeCell ref="A101:B101"/>
    <mergeCell ref="A102:B102"/>
    <mergeCell ref="A96:B96"/>
    <mergeCell ref="A97:B97"/>
    <mergeCell ref="A98:B98"/>
    <mergeCell ref="A107:B107"/>
    <mergeCell ref="A108:B108"/>
    <mergeCell ref="A25:B25"/>
    <mergeCell ref="A26:B26"/>
    <mergeCell ref="A27:B27"/>
    <mergeCell ref="A986:B986"/>
    <mergeCell ref="A987:B987"/>
    <mergeCell ref="A83:B83"/>
    <mergeCell ref="A84:B84"/>
    <mergeCell ref="A89:B89"/>
    <mergeCell ref="A90:B90"/>
    <mergeCell ref="A133:B133"/>
    <mergeCell ref="A36:B36"/>
    <mergeCell ref="A31:B31"/>
    <mergeCell ref="A32:B32"/>
    <mergeCell ref="A33:B33"/>
    <mergeCell ref="A34:B34"/>
    <mergeCell ref="A35:B35"/>
    <mergeCell ref="A48:B48"/>
    <mergeCell ref="A43:B43"/>
    <mergeCell ref="A44:B44"/>
    <mergeCell ref="A45:B45"/>
    <mergeCell ref="A46:B46"/>
    <mergeCell ref="A47:B47"/>
    <mergeCell ref="A37:B37"/>
    <mergeCell ref="A78:B78"/>
    <mergeCell ref="A8:O8"/>
    <mergeCell ref="A9:I9"/>
    <mergeCell ref="A10:B12"/>
    <mergeCell ref="C10:C12"/>
    <mergeCell ref="D10:D12"/>
    <mergeCell ref="E10:E12"/>
    <mergeCell ref="F10:F12"/>
    <mergeCell ref="G10:O10"/>
    <mergeCell ref="G11:I11"/>
    <mergeCell ref="J11:L11"/>
    <mergeCell ref="M11:O11"/>
    <mergeCell ref="A988:B988"/>
    <mergeCell ref="A989:B989"/>
    <mergeCell ref="A990:B990"/>
    <mergeCell ref="A991:B991"/>
    <mergeCell ref="A992:B992"/>
    <mergeCell ref="A993:F993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8:B38"/>
    <mergeCell ref="A39:B39"/>
    <mergeCell ref="A40:B40"/>
    <mergeCell ref="A41:B41"/>
    <mergeCell ref="A42:B42"/>
    <mergeCell ref="A77:B77"/>
  </mergeCells>
  <phoneticPr fontId="0" type="noConversion"/>
  <pageMargins left="0.74803149606299213" right="0.74803149606299213" top="0.6692913385826772" bottom="0.51181102362204722" header="0.51181102362204722" footer="0.51181102362204722"/>
  <pageSetup paperSize="9" scale="50" firstPageNumber="5" fitToHeight="25" orientation="landscape" useFirstPageNumber="1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9"/>
  <sheetViews>
    <sheetView view="pageBreakPreview" zoomScale="110" zoomScaleNormal="100" zoomScaleSheetLayoutView="110" workbookViewId="0">
      <selection activeCell="I3" sqref="I3"/>
    </sheetView>
  </sheetViews>
  <sheetFormatPr defaultRowHeight="12.75" x14ac:dyDescent="0.2"/>
  <cols>
    <col min="1" max="1" width="20" style="205" customWidth="1"/>
    <col min="2" max="2" width="27.7109375" style="205" customWidth="1"/>
    <col min="3" max="5" width="12.42578125" style="205" customWidth="1"/>
    <col min="6" max="6" width="16.42578125" style="205" customWidth="1"/>
    <col min="7" max="7" width="9.140625" style="205" customWidth="1"/>
    <col min="8" max="10" width="16.5703125" style="205" customWidth="1"/>
    <col min="11" max="16384" width="9.140625" style="205"/>
  </cols>
  <sheetData>
    <row r="1" spans="1:11" ht="15.75" x14ac:dyDescent="0.25">
      <c r="I1" s="63" t="s">
        <v>13</v>
      </c>
      <c r="J1" s="64"/>
      <c r="K1" s="58"/>
    </row>
    <row r="2" spans="1:11" x14ac:dyDescent="0.2">
      <c r="I2" s="256" t="s">
        <v>7</v>
      </c>
      <c r="J2" s="256"/>
      <c r="K2" s="256"/>
    </row>
    <row r="3" spans="1:11" x14ac:dyDescent="0.2">
      <c r="I3" s="10" t="s">
        <v>1255</v>
      </c>
      <c r="J3" s="10"/>
      <c r="K3" s="10"/>
    </row>
    <row r="4" spans="1:11" x14ac:dyDescent="0.2">
      <c r="I4" s="10"/>
      <c r="J4" s="10"/>
      <c r="K4" s="10"/>
    </row>
    <row r="5" spans="1:11" ht="15.75" x14ac:dyDescent="0.25">
      <c r="I5" s="63" t="s">
        <v>13</v>
      </c>
      <c r="J5" s="64"/>
      <c r="K5" s="58"/>
    </row>
    <row r="6" spans="1:11" x14ac:dyDescent="0.2">
      <c r="I6" s="256" t="s">
        <v>7</v>
      </c>
      <c r="J6" s="256"/>
      <c r="K6" s="256"/>
    </row>
    <row r="7" spans="1:11" x14ac:dyDescent="0.2">
      <c r="I7" s="10" t="s">
        <v>1218</v>
      </c>
      <c r="J7" s="10"/>
      <c r="K7" s="10"/>
    </row>
    <row r="8" spans="1:11" ht="57" customHeight="1" x14ac:dyDescent="0.25">
      <c r="A8" s="272" t="s">
        <v>1253</v>
      </c>
      <c r="B8" s="272"/>
      <c r="C8" s="272"/>
      <c r="D8" s="272"/>
      <c r="E8" s="272"/>
      <c r="F8" s="272"/>
      <c r="G8" s="272"/>
      <c r="H8" s="272"/>
      <c r="I8" s="272"/>
      <c r="J8" s="272"/>
    </row>
    <row r="9" spans="1:11" ht="12" customHeight="1" thickBot="1" x14ac:dyDescent="0.25">
      <c r="A9" s="273"/>
      <c r="B9" s="273"/>
      <c r="C9" s="273"/>
      <c r="D9" s="273"/>
      <c r="E9" s="273"/>
      <c r="F9" s="273"/>
      <c r="G9" s="273"/>
      <c r="H9" s="273"/>
      <c r="I9" s="273"/>
      <c r="J9" s="273"/>
    </row>
    <row r="10" spans="1:11" ht="32.1" customHeight="1" thickBot="1" x14ac:dyDescent="0.25">
      <c r="A10" s="269" t="s">
        <v>72</v>
      </c>
      <c r="B10" s="269"/>
      <c r="C10" s="274" t="s">
        <v>668</v>
      </c>
      <c r="D10" s="274" t="s">
        <v>235</v>
      </c>
      <c r="E10" s="274" t="s">
        <v>284</v>
      </c>
      <c r="F10" s="269" t="s">
        <v>236</v>
      </c>
      <c r="G10" s="269" t="s">
        <v>237</v>
      </c>
      <c r="H10" s="277" t="s">
        <v>538</v>
      </c>
      <c r="I10" s="278"/>
      <c r="J10" s="278"/>
    </row>
    <row r="11" spans="1:11" ht="17.25" customHeight="1" thickBot="1" x14ac:dyDescent="0.25">
      <c r="A11" s="269"/>
      <c r="B11" s="269"/>
      <c r="C11" s="276"/>
      <c r="D11" s="276"/>
      <c r="E11" s="276"/>
      <c r="F11" s="269"/>
      <c r="G11" s="269"/>
      <c r="H11" s="226" t="s">
        <v>775</v>
      </c>
      <c r="I11" s="226" t="s">
        <v>941</v>
      </c>
      <c r="J11" s="247" t="s">
        <v>1072</v>
      </c>
    </row>
    <row r="12" spans="1:11" ht="15" customHeight="1" thickBot="1" x14ac:dyDescent="0.25">
      <c r="A12" s="269">
        <v>1</v>
      </c>
      <c r="B12" s="269"/>
      <c r="C12" s="226">
        <v>2</v>
      </c>
      <c r="D12" s="226">
        <v>3</v>
      </c>
      <c r="E12" s="226">
        <v>4</v>
      </c>
      <c r="F12" s="226">
        <v>5</v>
      </c>
      <c r="G12" s="226">
        <v>6</v>
      </c>
      <c r="H12" s="226">
        <v>7</v>
      </c>
      <c r="I12" s="226">
        <v>8</v>
      </c>
      <c r="J12" s="247">
        <v>9</v>
      </c>
    </row>
    <row r="13" spans="1:11" ht="23.25" customHeight="1" x14ac:dyDescent="0.2">
      <c r="A13" s="290" t="s">
        <v>1013</v>
      </c>
      <c r="B13" s="291"/>
      <c r="C13" s="248" t="s">
        <v>79</v>
      </c>
      <c r="D13" s="248"/>
      <c r="E13" s="248"/>
      <c r="F13" s="248"/>
      <c r="G13" s="248"/>
      <c r="H13" s="230">
        <v>1657172335.5</v>
      </c>
      <c r="I13" s="230">
        <v>1470320208.4000001</v>
      </c>
      <c r="J13" s="230">
        <v>1490305463.5999999</v>
      </c>
    </row>
    <row r="14" spans="1:11" ht="15" customHeight="1" x14ac:dyDescent="0.2">
      <c r="A14" s="264" t="s">
        <v>767</v>
      </c>
      <c r="B14" s="265"/>
      <c r="C14" s="232" t="s">
        <v>79</v>
      </c>
      <c r="D14" s="232" t="s">
        <v>61</v>
      </c>
      <c r="E14" s="232"/>
      <c r="F14" s="233"/>
      <c r="G14" s="233"/>
      <c r="H14" s="236">
        <v>97547560</v>
      </c>
      <c r="I14" s="236">
        <v>36941500</v>
      </c>
      <c r="J14" s="236">
        <v>36941500</v>
      </c>
    </row>
    <row r="15" spans="1:11" ht="15" customHeight="1" x14ac:dyDescent="0.2">
      <c r="A15" s="264" t="s">
        <v>145</v>
      </c>
      <c r="B15" s="265"/>
      <c r="C15" s="232" t="s">
        <v>79</v>
      </c>
      <c r="D15" s="232" t="s">
        <v>61</v>
      </c>
      <c r="E15" s="232" t="s">
        <v>65</v>
      </c>
      <c r="F15" s="233"/>
      <c r="G15" s="233"/>
      <c r="H15" s="236">
        <v>97547560</v>
      </c>
      <c r="I15" s="236">
        <v>36941500</v>
      </c>
      <c r="J15" s="236">
        <v>36941500</v>
      </c>
    </row>
    <row r="16" spans="1:11" ht="23.25" customHeight="1" x14ac:dyDescent="0.2">
      <c r="A16" s="264" t="s">
        <v>445</v>
      </c>
      <c r="B16" s="265"/>
      <c r="C16" s="232" t="s">
        <v>79</v>
      </c>
      <c r="D16" s="232" t="s">
        <v>61</v>
      </c>
      <c r="E16" s="232" t="s">
        <v>65</v>
      </c>
      <c r="F16" s="232" t="s">
        <v>446</v>
      </c>
      <c r="G16" s="232"/>
      <c r="H16" s="236">
        <v>97547560</v>
      </c>
      <c r="I16" s="236">
        <v>36941500</v>
      </c>
      <c r="J16" s="236">
        <v>36941500</v>
      </c>
    </row>
    <row r="17" spans="1:10" ht="15" customHeight="1" x14ac:dyDescent="0.2">
      <c r="A17" s="285" t="s">
        <v>447</v>
      </c>
      <c r="B17" s="286"/>
      <c r="C17" s="232" t="s">
        <v>79</v>
      </c>
      <c r="D17" s="232" t="s">
        <v>61</v>
      </c>
      <c r="E17" s="232" t="s">
        <v>65</v>
      </c>
      <c r="F17" s="249" t="s">
        <v>448</v>
      </c>
      <c r="G17" s="249"/>
      <c r="H17" s="236">
        <v>60606060</v>
      </c>
      <c r="I17" s="236">
        <v>0</v>
      </c>
      <c r="J17" s="236">
        <v>0</v>
      </c>
    </row>
    <row r="18" spans="1:10" ht="23.25" customHeight="1" x14ac:dyDescent="0.2">
      <c r="A18" s="285" t="s">
        <v>544</v>
      </c>
      <c r="B18" s="286"/>
      <c r="C18" s="232" t="s">
        <v>79</v>
      </c>
      <c r="D18" s="232" t="s">
        <v>61</v>
      </c>
      <c r="E18" s="232" t="s">
        <v>65</v>
      </c>
      <c r="F18" s="249" t="s">
        <v>545</v>
      </c>
      <c r="G18" s="250"/>
      <c r="H18" s="236">
        <v>60606060</v>
      </c>
      <c r="I18" s="236">
        <v>0</v>
      </c>
      <c r="J18" s="236">
        <v>0</v>
      </c>
    </row>
    <row r="19" spans="1:10" ht="23.25" customHeight="1" x14ac:dyDescent="0.2">
      <c r="A19" s="285" t="s">
        <v>1114</v>
      </c>
      <c r="B19" s="286"/>
      <c r="C19" s="232" t="s">
        <v>79</v>
      </c>
      <c r="D19" s="232" t="s">
        <v>61</v>
      </c>
      <c r="E19" s="232" t="s">
        <v>65</v>
      </c>
      <c r="F19" s="249" t="s">
        <v>1115</v>
      </c>
      <c r="G19" s="250"/>
      <c r="H19" s="236">
        <v>60606060</v>
      </c>
      <c r="I19" s="236">
        <v>0</v>
      </c>
      <c r="J19" s="236">
        <v>0</v>
      </c>
    </row>
    <row r="20" spans="1:10" ht="23.25" customHeight="1" x14ac:dyDescent="0.2">
      <c r="A20" s="285" t="s">
        <v>85</v>
      </c>
      <c r="B20" s="286"/>
      <c r="C20" s="232" t="s">
        <v>79</v>
      </c>
      <c r="D20" s="232" t="s">
        <v>61</v>
      </c>
      <c r="E20" s="232" t="s">
        <v>65</v>
      </c>
      <c r="F20" s="249" t="s">
        <v>1115</v>
      </c>
      <c r="G20" s="249" t="s">
        <v>84</v>
      </c>
      <c r="H20" s="236">
        <v>60606060</v>
      </c>
      <c r="I20" s="236">
        <v>0</v>
      </c>
      <c r="J20" s="236">
        <v>0</v>
      </c>
    </row>
    <row r="21" spans="1:10" ht="15" customHeight="1" x14ac:dyDescent="0.2">
      <c r="A21" s="285" t="s">
        <v>228</v>
      </c>
      <c r="B21" s="286"/>
      <c r="C21" s="232" t="s">
        <v>79</v>
      </c>
      <c r="D21" s="232" t="s">
        <v>61</v>
      </c>
      <c r="E21" s="232" t="s">
        <v>65</v>
      </c>
      <c r="F21" s="249" t="s">
        <v>1115</v>
      </c>
      <c r="G21" s="249" t="s">
        <v>229</v>
      </c>
      <c r="H21" s="236">
        <v>60606060</v>
      </c>
      <c r="I21" s="236">
        <v>0</v>
      </c>
      <c r="J21" s="236">
        <v>0</v>
      </c>
    </row>
    <row r="22" spans="1:10" ht="34.5" customHeight="1" x14ac:dyDescent="0.2">
      <c r="A22" s="285" t="s">
        <v>783</v>
      </c>
      <c r="B22" s="286"/>
      <c r="C22" s="232" t="s">
        <v>79</v>
      </c>
      <c r="D22" s="232" t="s">
        <v>61</v>
      </c>
      <c r="E22" s="232" t="s">
        <v>65</v>
      </c>
      <c r="F22" s="249" t="s">
        <v>461</v>
      </c>
      <c r="G22" s="249"/>
      <c r="H22" s="236">
        <v>36941500</v>
      </c>
      <c r="I22" s="236">
        <v>36941500</v>
      </c>
      <c r="J22" s="236">
        <v>36941500</v>
      </c>
    </row>
    <row r="23" spans="1:10" ht="34.5" customHeight="1" x14ac:dyDescent="0.2">
      <c r="A23" s="285" t="s">
        <v>784</v>
      </c>
      <c r="B23" s="286"/>
      <c r="C23" s="232" t="s">
        <v>79</v>
      </c>
      <c r="D23" s="232" t="s">
        <v>61</v>
      </c>
      <c r="E23" s="232" t="s">
        <v>65</v>
      </c>
      <c r="F23" s="249" t="s">
        <v>462</v>
      </c>
      <c r="G23" s="250"/>
      <c r="H23" s="236">
        <v>36941500</v>
      </c>
      <c r="I23" s="236">
        <v>36941500</v>
      </c>
      <c r="J23" s="236">
        <v>36941500</v>
      </c>
    </row>
    <row r="24" spans="1:10" ht="15" customHeight="1" x14ac:dyDescent="0.2">
      <c r="A24" s="285" t="s">
        <v>840</v>
      </c>
      <c r="B24" s="286"/>
      <c r="C24" s="232" t="s">
        <v>79</v>
      </c>
      <c r="D24" s="232" t="s">
        <v>61</v>
      </c>
      <c r="E24" s="232" t="s">
        <v>65</v>
      </c>
      <c r="F24" s="249" t="s">
        <v>841</v>
      </c>
      <c r="G24" s="250"/>
      <c r="H24" s="236">
        <v>36941500</v>
      </c>
      <c r="I24" s="236">
        <v>36941500</v>
      </c>
      <c r="J24" s="236">
        <v>36941500</v>
      </c>
    </row>
    <row r="25" spans="1:10" ht="23.25" customHeight="1" x14ac:dyDescent="0.2">
      <c r="A25" s="285" t="s">
        <v>85</v>
      </c>
      <c r="B25" s="286"/>
      <c r="C25" s="232" t="s">
        <v>79</v>
      </c>
      <c r="D25" s="232" t="s">
        <v>61</v>
      </c>
      <c r="E25" s="232" t="s">
        <v>65</v>
      </c>
      <c r="F25" s="249" t="s">
        <v>841</v>
      </c>
      <c r="G25" s="249" t="s">
        <v>84</v>
      </c>
      <c r="H25" s="236">
        <v>36941500</v>
      </c>
      <c r="I25" s="236">
        <v>36941500</v>
      </c>
      <c r="J25" s="236">
        <v>36941500</v>
      </c>
    </row>
    <row r="26" spans="1:10" ht="15" customHeight="1" x14ac:dyDescent="0.2">
      <c r="A26" s="285" t="s">
        <v>228</v>
      </c>
      <c r="B26" s="286"/>
      <c r="C26" s="232" t="s">
        <v>79</v>
      </c>
      <c r="D26" s="232" t="s">
        <v>61</v>
      </c>
      <c r="E26" s="232" t="s">
        <v>65</v>
      </c>
      <c r="F26" s="249" t="s">
        <v>841</v>
      </c>
      <c r="G26" s="249" t="s">
        <v>229</v>
      </c>
      <c r="H26" s="236">
        <v>36941500</v>
      </c>
      <c r="I26" s="236">
        <v>36941500</v>
      </c>
      <c r="J26" s="236">
        <v>36941500</v>
      </c>
    </row>
    <row r="27" spans="1:10" ht="15" customHeight="1" x14ac:dyDescent="0.2">
      <c r="A27" s="264" t="s">
        <v>769</v>
      </c>
      <c r="B27" s="265"/>
      <c r="C27" s="232" t="s">
        <v>79</v>
      </c>
      <c r="D27" s="232" t="s">
        <v>63</v>
      </c>
      <c r="E27" s="232"/>
      <c r="F27" s="233"/>
      <c r="G27" s="233"/>
      <c r="H27" s="236">
        <v>392552240</v>
      </c>
      <c r="I27" s="236">
        <v>367272160</v>
      </c>
      <c r="J27" s="236">
        <v>367272160</v>
      </c>
    </row>
    <row r="28" spans="1:10" ht="15" customHeight="1" x14ac:dyDescent="0.2">
      <c r="A28" s="264" t="s">
        <v>274</v>
      </c>
      <c r="B28" s="265"/>
      <c r="C28" s="232" t="s">
        <v>79</v>
      </c>
      <c r="D28" s="232" t="s">
        <v>63</v>
      </c>
      <c r="E28" s="232" t="s">
        <v>65</v>
      </c>
      <c r="F28" s="233"/>
      <c r="G28" s="233"/>
      <c r="H28" s="236">
        <v>312102160</v>
      </c>
      <c r="I28" s="236">
        <v>293089480</v>
      </c>
      <c r="J28" s="236">
        <v>293089480</v>
      </c>
    </row>
    <row r="29" spans="1:10" ht="15" customHeight="1" x14ac:dyDescent="0.2">
      <c r="A29" s="264" t="s">
        <v>776</v>
      </c>
      <c r="B29" s="265"/>
      <c r="C29" s="232" t="s">
        <v>79</v>
      </c>
      <c r="D29" s="232" t="s">
        <v>63</v>
      </c>
      <c r="E29" s="232" t="s">
        <v>65</v>
      </c>
      <c r="F29" s="232" t="s">
        <v>299</v>
      </c>
      <c r="G29" s="232"/>
      <c r="H29" s="236">
        <v>312102160</v>
      </c>
      <c r="I29" s="236">
        <v>293089480</v>
      </c>
      <c r="J29" s="236">
        <v>293089480</v>
      </c>
    </row>
    <row r="30" spans="1:10" ht="15" customHeight="1" x14ac:dyDescent="0.2">
      <c r="A30" s="285" t="s">
        <v>858</v>
      </c>
      <c r="B30" s="286"/>
      <c r="C30" s="232" t="s">
        <v>79</v>
      </c>
      <c r="D30" s="232" t="s">
        <v>63</v>
      </c>
      <c r="E30" s="232" t="s">
        <v>65</v>
      </c>
      <c r="F30" s="249" t="s">
        <v>672</v>
      </c>
      <c r="G30" s="249"/>
      <c r="H30" s="236">
        <v>312102160</v>
      </c>
      <c r="I30" s="236">
        <v>293089480</v>
      </c>
      <c r="J30" s="236">
        <v>293089480</v>
      </c>
    </row>
    <row r="31" spans="1:10" ht="23.25" customHeight="1" x14ac:dyDescent="0.2">
      <c r="A31" s="285" t="s">
        <v>758</v>
      </c>
      <c r="B31" s="286"/>
      <c r="C31" s="232" t="s">
        <v>79</v>
      </c>
      <c r="D31" s="232" t="s">
        <v>63</v>
      </c>
      <c r="E31" s="232" t="s">
        <v>65</v>
      </c>
      <c r="F31" s="249" t="s">
        <v>673</v>
      </c>
      <c r="G31" s="250"/>
      <c r="H31" s="236">
        <v>301243480</v>
      </c>
      <c r="I31" s="236">
        <v>293089480</v>
      </c>
      <c r="J31" s="236">
        <v>293089480</v>
      </c>
    </row>
    <row r="32" spans="1:10" ht="34.5" customHeight="1" x14ac:dyDescent="0.2">
      <c r="A32" s="285" t="s">
        <v>859</v>
      </c>
      <c r="B32" s="286"/>
      <c r="C32" s="232" t="s">
        <v>79</v>
      </c>
      <c r="D32" s="232" t="s">
        <v>63</v>
      </c>
      <c r="E32" s="232" t="s">
        <v>65</v>
      </c>
      <c r="F32" s="249" t="s">
        <v>674</v>
      </c>
      <c r="G32" s="250"/>
      <c r="H32" s="236">
        <v>301243480</v>
      </c>
      <c r="I32" s="236">
        <v>293089480</v>
      </c>
      <c r="J32" s="236">
        <v>293089480</v>
      </c>
    </row>
    <row r="33" spans="1:10" ht="23.25" customHeight="1" x14ac:dyDescent="0.2">
      <c r="A33" s="285" t="s">
        <v>85</v>
      </c>
      <c r="B33" s="286"/>
      <c r="C33" s="232" t="s">
        <v>79</v>
      </c>
      <c r="D33" s="232" t="s">
        <v>63</v>
      </c>
      <c r="E33" s="232" t="s">
        <v>65</v>
      </c>
      <c r="F33" s="249" t="s">
        <v>674</v>
      </c>
      <c r="G33" s="249" t="s">
        <v>84</v>
      </c>
      <c r="H33" s="236">
        <v>301243480</v>
      </c>
      <c r="I33" s="236">
        <v>293089480</v>
      </c>
      <c r="J33" s="236">
        <v>293089480</v>
      </c>
    </row>
    <row r="34" spans="1:10" ht="15" customHeight="1" x14ac:dyDescent="0.2">
      <c r="A34" s="285" t="s">
        <v>49</v>
      </c>
      <c r="B34" s="286"/>
      <c r="C34" s="232" t="s">
        <v>79</v>
      </c>
      <c r="D34" s="232" t="s">
        <v>63</v>
      </c>
      <c r="E34" s="232" t="s">
        <v>65</v>
      </c>
      <c r="F34" s="249" t="s">
        <v>674</v>
      </c>
      <c r="G34" s="249" t="s">
        <v>116</v>
      </c>
      <c r="H34" s="236">
        <v>301243480</v>
      </c>
      <c r="I34" s="236">
        <v>293089480</v>
      </c>
      <c r="J34" s="236">
        <v>293089480</v>
      </c>
    </row>
    <row r="35" spans="1:10" ht="34.5" customHeight="1" x14ac:dyDescent="0.2">
      <c r="A35" s="285" t="s">
        <v>1192</v>
      </c>
      <c r="B35" s="286"/>
      <c r="C35" s="232" t="s">
        <v>79</v>
      </c>
      <c r="D35" s="232" t="s">
        <v>63</v>
      </c>
      <c r="E35" s="232" t="s">
        <v>65</v>
      </c>
      <c r="F35" s="249" t="s">
        <v>1193</v>
      </c>
      <c r="G35" s="250"/>
      <c r="H35" s="236">
        <v>10858680</v>
      </c>
      <c r="I35" s="236">
        <v>0</v>
      </c>
      <c r="J35" s="236">
        <v>0</v>
      </c>
    </row>
    <row r="36" spans="1:10" ht="34.5" customHeight="1" x14ac:dyDescent="0.2">
      <c r="A36" s="285" t="s">
        <v>1194</v>
      </c>
      <c r="B36" s="286"/>
      <c r="C36" s="232" t="s">
        <v>79</v>
      </c>
      <c r="D36" s="232" t="s">
        <v>63</v>
      </c>
      <c r="E36" s="232" t="s">
        <v>65</v>
      </c>
      <c r="F36" s="249" t="s">
        <v>1195</v>
      </c>
      <c r="G36" s="250"/>
      <c r="H36" s="236">
        <v>10858680</v>
      </c>
      <c r="I36" s="236">
        <v>0</v>
      </c>
      <c r="J36" s="236">
        <v>0</v>
      </c>
    </row>
    <row r="37" spans="1:10" ht="23.25" customHeight="1" x14ac:dyDescent="0.2">
      <c r="A37" s="285" t="s">
        <v>85</v>
      </c>
      <c r="B37" s="286"/>
      <c r="C37" s="232" t="s">
        <v>79</v>
      </c>
      <c r="D37" s="232" t="s">
        <v>63</v>
      </c>
      <c r="E37" s="232" t="s">
        <v>65</v>
      </c>
      <c r="F37" s="249" t="s">
        <v>1195</v>
      </c>
      <c r="G37" s="249" t="s">
        <v>84</v>
      </c>
      <c r="H37" s="236">
        <v>10858680</v>
      </c>
      <c r="I37" s="236">
        <v>0</v>
      </c>
      <c r="J37" s="236">
        <v>0</v>
      </c>
    </row>
    <row r="38" spans="1:10" ht="15" customHeight="1" x14ac:dyDescent="0.2">
      <c r="A38" s="285" t="s">
        <v>49</v>
      </c>
      <c r="B38" s="286"/>
      <c r="C38" s="232" t="s">
        <v>79</v>
      </c>
      <c r="D38" s="232" t="s">
        <v>63</v>
      </c>
      <c r="E38" s="232" t="s">
        <v>65</v>
      </c>
      <c r="F38" s="249" t="s">
        <v>1195</v>
      </c>
      <c r="G38" s="249" t="s">
        <v>116</v>
      </c>
      <c r="H38" s="236">
        <v>10858680</v>
      </c>
      <c r="I38" s="236">
        <v>0</v>
      </c>
      <c r="J38" s="236">
        <v>0</v>
      </c>
    </row>
    <row r="39" spans="1:10" ht="15" customHeight="1" x14ac:dyDescent="0.2">
      <c r="A39" s="264" t="s">
        <v>482</v>
      </c>
      <c r="B39" s="265"/>
      <c r="C39" s="232" t="s">
        <v>79</v>
      </c>
      <c r="D39" s="232" t="s">
        <v>63</v>
      </c>
      <c r="E39" s="232" t="s">
        <v>63</v>
      </c>
      <c r="F39" s="233"/>
      <c r="G39" s="233"/>
      <c r="H39" s="236">
        <v>80450080</v>
      </c>
      <c r="I39" s="236">
        <v>74182680</v>
      </c>
      <c r="J39" s="236">
        <v>74182680</v>
      </c>
    </row>
    <row r="40" spans="1:10" ht="34.5" customHeight="1" x14ac:dyDescent="0.2">
      <c r="A40" s="264" t="s">
        <v>364</v>
      </c>
      <c r="B40" s="265"/>
      <c r="C40" s="232" t="s">
        <v>79</v>
      </c>
      <c r="D40" s="232" t="s">
        <v>63</v>
      </c>
      <c r="E40" s="232" t="s">
        <v>63</v>
      </c>
      <c r="F40" s="232" t="s">
        <v>365</v>
      </c>
      <c r="G40" s="232"/>
      <c r="H40" s="236">
        <v>80450080</v>
      </c>
      <c r="I40" s="236">
        <v>74182680</v>
      </c>
      <c r="J40" s="236">
        <v>74182680</v>
      </c>
    </row>
    <row r="41" spans="1:10" ht="15" customHeight="1" x14ac:dyDescent="0.2">
      <c r="A41" s="285" t="s">
        <v>374</v>
      </c>
      <c r="B41" s="286"/>
      <c r="C41" s="232" t="s">
        <v>79</v>
      </c>
      <c r="D41" s="232" t="s">
        <v>63</v>
      </c>
      <c r="E41" s="232" t="s">
        <v>63</v>
      </c>
      <c r="F41" s="249" t="s">
        <v>375</v>
      </c>
      <c r="G41" s="249"/>
      <c r="H41" s="236">
        <v>7000000</v>
      </c>
      <c r="I41" s="236">
        <v>2500000</v>
      </c>
      <c r="J41" s="236">
        <v>2500000</v>
      </c>
    </row>
    <row r="42" spans="1:10" ht="23.25" customHeight="1" x14ac:dyDescent="0.2">
      <c r="A42" s="285" t="s">
        <v>865</v>
      </c>
      <c r="B42" s="286"/>
      <c r="C42" s="232" t="s">
        <v>79</v>
      </c>
      <c r="D42" s="232" t="s">
        <v>63</v>
      </c>
      <c r="E42" s="232" t="s">
        <v>63</v>
      </c>
      <c r="F42" s="249" t="s">
        <v>376</v>
      </c>
      <c r="G42" s="250"/>
      <c r="H42" s="236">
        <v>2500000</v>
      </c>
      <c r="I42" s="236">
        <v>2500000</v>
      </c>
      <c r="J42" s="236">
        <v>2500000</v>
      </c>
    </row>
    <row r="43" spans="1:10" ht="23.25" customHeight="1" x14ac:dyDescent="0.2">
      <c r="A43" s="285" t="s">
        <v>1196</v>
      </c>
      <c r="B43" s="286"/>
      <c r="C43" s="232" t="s">
        <v>79</v>
      </c>
      <c r="D43" s="232" t="s">
        <v>63</v>
      </c>
      <c r="E43" s="232" t="s">
        <v>63</v>
      </c>
      <c r="F43" s="249" t="s">
        <v>377</v>
      </c>
      <c r="G43" s="250"/>
      <c r="H43" s="236">
        <v>2500000</v>
      </c>
      <c r="I43" s="236">
        <v>2500000</v>
      </c>
      <c r="J43" s="236">
        <v>2500000</v>
      </c>
    </row>
    <row r="44" spans="1:10" ht="23.25" customHeight="1" x14ac:dyDescent="0.2">
      <c r="A44" s="285" t="s">
        <v>85</v>
      </c>
      <c r="B44" s="286"/>
      <c r="C44" s="232" t="s">
        <v>79</v>
      </c>
      <c r="D44" s="232" t="s">
        <v>63</v>
      </c>
      <c r="E44" s="232" t="s">
        <v>63</v>
      </c>
      <c r="F44" s="249" t="s">
        <v>377</v>
      </c>
      <c r="G44" s="249" t="s">
        <v>84</v>
      </c>
      <c r="H44" s="236">
        <v>2500000</v>
      </c>
      <c r="I44" s="236">
        <v>2500000</v>
      </c>
      <c r="J44" s="236">
        <v>2500000</v>
      </c>
    </row>
    <row r="45" spans="1:10" ht="15" customHeight="1" x14ac:dyDescent="0.2">
      <c r="A45" s="285" t="s">
        <v>49</v>
      </c>
      <c r="B45" s="286"/>
      <c r="C45" s="232" t="s">
        <v>79</v>
      </c>
      <c r="D45" s="232" t="s">
        <v>63</v>
      </c>
      <c r="E45" s="232" t="s">
        <v>63</v>
      </c>
      <c r="F45" s="249" t="s">
        <v>377</v>
      </c>
      <c r="G45" s="249" t="s">
        <v>116</v>
      </c>
      <c r="H45" s="236">
        <v>2500000</v>
      </c>
      <c r="I45" s="236">
        <v>2500000</v>
      </c>
      <c r="J45" s="236">
        <v>2500000</v>
      </c>
    </row>
    <row r="46" spans="1:10" ht="68.25" customHeight="1" x14ac:dyDescent="0.2">
      <c r="A46" s="285" t="s">
        <v>1006</v>
      </c>
      <c r="B46" s="286"/>
      <c r="C46" s="232" t="s">
        <v>79</v>
      </c>
      <c r="D46" s="232" t="s">
        <v>63</v>
      </c>
      <c r="E46" s="232" t="s">
        <v>63</v>
      </c>
      <c r="F46" s="249" t="s">
        <v>1007</v>
      </c>
      <c r="G46" s="250"/>
      <c r="H46" s="236">
        <v>4500000</v>
      </c>
      <c r="I46" s="236">
        <v>0</v>
      </c>
      <c r="J46" s="236">
        <v>0</v>
      </c>
    </row>
    <row r="47" spans="1:10" ht="34.5" customHeight="1" x14ac:dyDescent="0.2">
      <c r="A47" s="285" t="s">
        <v>1197</v>
      </c>
      <c r="B47" s="286"/>
      <c r="C47" s="232" t="s">
        <v>79</v>
      </c>
      <c r="D47" s="232" t="s">
        <v>63</v>
      </c>
      <c r="E47" s="232" t="s">
        <v>63</v>
      </c>
      <c r="F47" s="249" t="s">
        <v>1008</v>
      </c>
      <c r="G47" s="250"/>
      <c r="H47" s="236">
        <v>4500000</v>
      </c>
      <c r="I47" s="236">
        <v>0</v>
      </c>
      <c r="J47" s="236">
        <v>0</v>
      </c>
    </row>
    <row r="48" spans="1:10" ht="15" customHeight="1" x14ac:dyDescent="0.2">
      <c r="A48" s="285" t="s">
        <v>200</v>
      </c>
      <c r="B48" s="286"/>
      <c r="C48" s="232" t="s">
        <v>79</v>
      </c>
      <c r="D48" s="232" t="s">
        <v>63</v>
      </c>
      <c r="E48" s="232" t="s">
        <v>63</v>
      </c>
      <c r="F48" s="249" t="s">
        <v>1008</v>
      </c>
      <c r="G48" s="249" t="s">
        <v>201</v>
      </c>
      <c r="H48" s="236">
        <v>4500000</v>
      </c>
      <c r="I48" s="236">
        <v>0</v>
      </c>
      <c r="J48" s="236">
        <v>0</v>
      </c>
    </row>
    <row r="49" spans="1:10" ht="34.5" customHeight="1" x14ac:dyDescent="0.2">
      <c r="A49" s="285" t="s">
        <v>271</v>
      </c>
      <c r="B49" s="286"/>
      <c r="C49" s="232" t="s">
        <v>79</v>
      </c>
      <c r="D49" s="232" t="s">
        <v>63</v>
      </c>
      <c r="E49" s="232" t="s">
        <v>63</v>
      </c>
      <c r="F49" s="249" t="s">
        <v>1008</v>
      </c>
      <c r="G49" s="249" t="s">
        <v>106</v>
      </c>
      <c r="H49" s="236">
        <v>4500000</v>
      </c>
      <c r="I49" s="236">
        <v>0</v>
      </c>
      <c r="J49" s="236">
        <v>0</v>
      </c>
    </row>
    <row r="50" spans="1:10" ht="15" customHeight="1" x14ac:dyDescent="0.2">
      <c r="A50" s="285" t="s">
        <v>260</v>
      </c>
      <c r="B50" s="286"/>
      <c r="C50" s="232" t="s">
        <v>79</v>
      </c>
      <c r="D50" s="232" t="s">
        <v>63</v>
      </c>
      <c r="E50" s="232" t="s">
        <v>63</v>
      </c>
      <c r="F50" s="249" t="s">
        <v>795</v>
      </c>
      <c r="G50" s="249"/>
      <c r="H50" s="236">
        <v>73450080</v>
      </c>
      <c r="I50" s="236">
        <v>71682680</v>
      </c>
      <c r="J50" s="236">
        <v>71682680</v>
      </c>
    </row>
    <row r="51" spans="1:10" ht="23.25" customHeight="1" x14ac:dyDescent="0.2">
      <c r="A51" s="285" t="s">
        <v>156</v>
      </c>
      <c r="B51" s="286"/>
      <c r="C51" s="232" t="s">
        <v>79</v>
      </c>
      <c r="D51" s="232" t="s">
        <v>63</v>
      </c>
      <c r="E51" s="232" t="s">
        <v>63</v>
      </c>
      <c r="F51" s="249" t="s">
        <v>866</v>
      </c>
      <c r="G51" s="250"/>
      <c r="H51" s="236">
        <v>73450080</v>
      </c>
      <c r="I51" s="236">
        <v>71682680</v>
      </c>
      <c r="J51" s="236">
        <v>71682680</v>
      </c>
    </row>
    <row r="52" spans="1:10" ht="23.25" customHeight="1" x14ac:dyDescent="0.2">
      <c r="A52" s="285" t="s">
        <v>483</v>
      </c>
      <c r="B52" s="286"/>
      <c r="C52" s="232" t="s">
        <v>79</v>
      </c>
      <c r="D52" s="232" t="s">
        <v>63</v>
      </c>
      <c r="E52" s="232" t="s">
        <v>63</v>
      </c>
      <c r="F52" s="249" t="s">
        <v>867</v>
      </c>
      <c r="G52" s="250"/>
      <c r="H52" s="236">
        <v>73450080</v>
      </c>
      <c r="I52" s="236">
        <v>71682680</v>
      </c>
      <c r="J52" s="236">
        <v>71682680</v>
      </c>
    </row>
    <row r="53" spans="1:10" ht="23.25" customHeight="1" x14ac:dyDescent="0.2">
      <c r="A53" s="285" t="s">
        <v>85</v>
      </c>
      <c r="B53" s="286"/>
      <c r="C53" s="232" t="s">
        <v>79</v>
      </c>
      <c r="D53" s="232" t="s">
        <v>63</v>
      </c>
      <c r="E53" s="232" t="s">
        <v>63</v>
      </c>
      <c r="F53" s="249" t="s">
        <v>867</v>
      </c>
      <c r="G53" s="249" t="s">
        <v>84</v>
      </c>
      <c r="H53" s="236">
        <v>73450080</v>
      </c>
      <c r="I53" s="236">
        <v>71682680</v>
      </c>
      <c r="J53" s="236">
        <v>71682680</v>
      </c>
    </row>
    <row r="54" spans="1:10" ht="15" customHeight="1" x14ac:dyDescent="0.2">
      <c r="A54" s="285" t="s">
        <v>49</v>
      </c>
      <c r="B54" s="286"/>
      <c r="C54" s="232" t="s">
        <v>79</v>
      </c>
      <c r="D54" s="232" t="s">
        <v>63</v>
      </c>
      <c r="E54" s="232" t="s">
        <v>63</v>
      </c>
      <c r="F54" s="249" t="s">
        <v>867</v>
      </c>
      <c r="G54" s="249" t="s">
        <v>116</v>
      </c>
      <c r="H54" s="236">
        <v>73450080</v>
      </c>
      <c r="I54" s="236">
        <v>71682680</v>
      </c>
      <c r="J54" s="236">
        <v>71682680</v>
      </c>
    </row>
    <row r="55" spans="1:10" ht="15" customHeight="1" x14ac:dyDescent="0.2">
      <c r="A55" s="264" t="s">
        <v>770</v>
      </c>
      <c r="B55" s="265"/>
      <c r="C55" s="232" t="s">
        <v>79</v>
      </c>
      <c r="D55" s="232" t="s">
        <v>252</v>
      </c>
      <c r="E55" s="232"/>
      <c r="F55" s="233"/>
      <c r="G55" s="233"/>
      <c r="H55" s="236">
        <v>706769018.70000005</v>
      </c>
      <c r="I55" s="236">
        <v>655690828.39999998</v>
      </c>
      <c r="J55" s="236">
        <v>675676083.60000002</v>
      </c>
    </row>
    <row r="56" spans="1:10" ht="15" customHeight="1" x14ac:dyDescent="0.2">
      <c r="A56" s="264" t="s">
        <v>55</v>
      </c>
      <c r="B56" s="265"/>
      <c r="C56" s="232" t="s">
        <v>79</v>
      </c>
      <c r="D56" s="232" t="s">
        <v>252</v>
      </c>
      <c r="E56" s="232" t="s">
        <v>238</v>
      </c>
      <c r="F56" s="233"/>
      <c r="G56" s="233"/>
      <c r="H56" s="236">
        <v>667451418.70000005</v>
      </c>
      <c r="I56" s="236">
        <v>616873228.39999998</v>
      </c>
      <c r="J56" s="236">
        <v>636858483.60000002</v>
      </c>
    </row>
    <row r="57" spans="1:10" ht="15" customHeight="1" x14ac:dyDescent="0.2">
      <c r="A57" s="264" t="s">
        <v>776</v>
      </c>
      <c r="B57" s="265"/>
      <c r="C57" s="232" t="s">
        <v>79</v>
      </c>
      <c r="D57" s="232" t="s">
        <v>252</v>
      </c>
      <c r="E57" s="232" t="s">
        <v>238</v>
      </c>
      <c r="F57" s="232" t="s">
        <v>299</v>
      </c>
      <c r="G57" s="232"/>
      <c r="H57" s="236">
        <v>667451418.70000005</v>
      </c>
      <c r="I57" s="236">
        <v>616873228.39999998</v>
      </c>
      <c r="J57" s="236">
        <v>636858483.60000002</v>
      </c>
    </row>
    <row r="58" spans="1:10" ht="15" customHeight="1" x14ac:dyDescent="0.2">
      <c r="A58" s="285" t="s">
        <v>874</v>
      </c>
      <c r="B58" s="286"/>
      <c r="C58" s="232" t="s">
        <v>79</v>
      </c>
      <c r="D58" s="232" t="s">
        <v>252</v>
      </c>
      <c r="E58" s="232" t="s">
        <v>238</v>
      </c>
      <c r="F58" s="249" t="s">
        <v>485</v>
      </c>
      <c r="G58" s="249"/>
      <c r="H58" s="236">
        <v>8213800</v>
      </c>
      <c r="I58" s="236">
        <v>8003300</v>
      </c>
      <c r="J58" s="236">
        <v>8003300</v>
      </c>
    </row>
    <row r="59" spans="1:10" ht="23.25" customHeight="1" x14ac:dyDescent="0.2">
      <c r="A59" s="285" t="s">
        <v>486</v>
      </c>
      <c r="B59" s="286"/>
      <c r="C59" s="232" t="s">
        <v>79</v>
      </c>
      <c r="D59" s="232" t="s">
        <v>252</v>
      </c>
      <c r="E59" s="232" t="s">
        <v>238</v>
      </c>
      <c r="F59" s="249" t="s">
        <v>487</v>
      </c>
      <c r="G59" s="250"/>
      <c r="H59" s="236">
        <v>8213800</v>
      </c>
      <c r="I59" s="236">
        <v>8003300</v>
      </c>
      <c r="J59" s="236">
        <v>8003300</v>
      </c>
    </row>
    <row r="60" spans="1:10" ht="23.25" customHeight="1" x14ac:dyDescent="0.2">
      <c r="A60" s="285" t="s">
        <v>488</v>
      </c>
      <c r="B60" s="286"/>
      <c r="C60" s="232" t="s">
        <v>79</v>
      </c>
      <c r="D60" s="232" t="s">
        <v>252</v>
      </c>
      <c r="E60" s="232" t="s">
        <v>238</v>
      </c>
      <c r="F60" s="249" t="s">
        <v>489</v>
      </c>
      <c r="G60" s="250"/>
      <c r="H60" s="236">
        <v>8213800</v>
      </c>
      <c r="I60" s="236">
        <v>8003300</v>
      </c>
      <c r="J60" s="236">
        <v>8003300</v>
      </c>
    </row>
    <row r="61" spans="1:10" ht="23.25" customHeight="1" x14ac:dyDescent="0.2">
      <c r="A61" s="285" t="s">
        <v>85</v>
      </c>
      <c r="B61" s="286"/>
      <c r="C61" s="232" t="s">
        <v>79</v>
      </c>
      <c r="D61" s="232" t="s">
        <v>252</v>
      </c>
      <c r="E61" s="232" t="s">
        <v>238</v>
      </c>
      <c r="F61" s="249" t="s">
        <v>489</v>
      </c>
      <c r="G61" s="249" t="s">
        <v>84</v>
      </c>
      <c r="H61" s="236">
        <v>8213800</v>
      </c>
      <c r="I61" s="236">
        <v>8003300</v>
      </c>
      <c r="J61" s="236">
        <v>8003300</v>
      </c>
    </row>
    <row r="62" spans="1:10" ht="15" customHeight="1" x14ac:dyDescent="0.2">
      <c r="A62" s="285" t="s">
        <v>49</v>
      </c>
      <c r="B62" s="286"/>
      <c r="C62" s="232" t="s">
        <v>79</v>
      </c>
      <c r="D62" s="232" t="s">
        <v>252</v>
      </c>
      <c r="E62" s="232" t="s">
        <v>238</v>
      </c>
      <c r="F62" s="249" t="s">
        <v>489</v>
      </c>
      <c r="G62" s="249" t="s">
        <v>116</v>
      </c>
      <c r="H62" s="236">
        <v>8213800</v>
      </c>
      <c r="I62" s="236">
        <v>8003300</v>
      </c>
      <c r="J62" s="236">
        <v>8003300</v>
      </c>
    </row>
    <row r="63" spans="1:10" ht="15" customHeight="1" x14ac:dyDescent="0.2">
      <c r="A63" s="285" t="s">
        <v>875</v>
      </c>
      <c r="B63" s="286"/>
      <c r="C63" s="232" t="s">
        <v>79</v>
      </c>
      <c r="D63" s="232" t="s">
        <v>252</v>
      </c>
      <c r="E63" s="232" t="s">
        <v>238</v>
      </c>
      <c r="F63" s="249" t="s">
        <v>490</v>
      </c>
      <c r="G63" s="249"/>
      <c r="H63" s="236">
        <v>89624106.700000003</v>
      </c>
      <c r="I63" s="236">
        <v>87484328.400000006</v>
      </c>
      <c r="J63" s="236">
        <v>107469583.59999999</v>
      </c>
    </row>
    <row r="64" spans="1:10" ht="34.5" customHeight="1" x14ac:dyDescent="0.2">
      <c r="A64" s="285" t="s">
        <v>491</v>
      </c>
      <c r="B64" s="286"/>
      <c r="C64" s="232" t="s">
        <v>79</v>
      </c>
      <c r="D64" s="232" t="s">
        <v>252</v>
      </c>
      <c r="E64" s="232" t="s">
        <v>238</v>
      </c>
      <c r="F64" s="249" t="s">
        <v>492</v>
      </c>
      <c r="G64" s="250"/>
      <c r="H64" s="236">
        <v>89624106.700000003</v>
      </c>
      <c r="I64" s="236">
        <v>87484328.400000006</v>
      </c>
      <c r="J64" s="236">
        <v>107469583.59999999</v>
      </c>
    </row>
    <row r="65" spans="1:10" ht="23.25" customHeight="1" x14ac:dyDescent="0.2">
      <c r="A65" s="285" t="s">
        <v>493</v>
      </c>
      <c r="B65" s="286"/>
      <c r="C65" s="232" t="s">
        <v>79</v>
      </c>
      <c r="D65" s="232" t="s">
        <v>252</v>
      </c>
      <c r="E65" s="232" t="s">
        <v>238</v>
      </c>
      <c r="F65" s="249" t="s">
        <v>494</v>
      </c>
      <c r="G65" s="250"/>
      <c r="H65" s="236">
        <v>88348120</v>
      </c>
      <c r="I65" s="236">
        <v>86181220</v>
      </c>
      <c r="J65" s="236">
        <v>86181220</v>
      </c>
    </row>
    <row r="66" spans="1:10" ht="23.25" customHeight="1" x14ac:dyDescent="0.2">
      <c r="A66" s="285" t="s">
        <v>85</v>
      </c>
      <c r="B66" s="286"/>
      <c r="C66" s="232" t="s">
        <v>79</v>
      </c>
      <c r="D66" s="232" t="s">
        <v>252</v>
      </c>
      <c r="E66" s="232" t="s">
        <v>238</v>
      </c>
      <c r="F66" s="249" t="s">
        <v>494</v>
      </c>
      <c r="G66" s="249" t="s">
        <v>84</v>
      </c>
      <c r="H66" s="236">
        <v>88348120</v>
      </c>
      <c r="I66" s="236">
        <v>86181220</v>
      </c>
      <c r="J66" s="236">
        <v>86181220</v>
      </c>
    </row>
    <row r="67" spans="1:10" ht="15" customHeight="1" x14ac:dyDescent="0.2">
      <c r="A67" s="285" t="s">
        <v>49</v>
      </c>
      <c r="B67" s="286"/>
      <c r="C67" s="232" t="s">
        <v>79</v>
      </c>
      <c r="D67" s="232" t="s">
        <v>252</v>
      </c>
      <c r="E67" s="232" t="s">
        <v>238</v>
      </c>
      <c r="F67" s="249" t="s">
        <v>494</v>
      </c>
      <c r="G67" s="249" t="s">
        <v>116</v>
      </c>
      <c r="H67" s="236">
        <v>88348120</v>
      </c>
      <c r="I67" s="236">
        <v>86181220</v>
      </c>
      <c r="J67" s="236">
        <v>86181220</v>
      </c>
    </row>
    <row r="68" spans="1:10" ht="34.5" customHeight="1" x14ac:dyDescent="0.2">
      <c r="A68" s="285" t="s">
        <v>876</v>
      </c>
      <c r="B68" s="286"/>
      <c r="C68" s="232" t="s">
        <v>79</v>
      </c>
      <c r="D68" s="232" t="s">
        <v>252</v>
      </c>
      <c r="E68" s="232" t="s">
        <v>238</v>
      </c>
      <c r="F68" s="249" t="s">
        <v>745</v>
      </c>
      <c r="G68" s="250"/>
      <c r="H68" s="236">
        <v>1275986.7</v>
      </c>
      <c r="I68" s="236">
        <v>1303108.3999999999</v>
      </c>
      <c r="J68" s="236">
        <v>1288363.6000000001</v>
      </c>
    </row>
    <row r="69" spans="1:10" ht="23.25" customHeight="1" x14ac:dyDescent="0.2">
      <c r="A69" s="285" t="s">
        <v>85</v>
      </c>
      <c r="B69" s="286"/>
      <c r="C69" s="232" t="s">
        <v>79</v>
      </c>
      <c r="D69" s="232" t="s">
        <v>252</v>
      </c>
      <c r="E69" s="232" t="s">
        <v>238</v>
      </c>
      <c r="F69" s="249" t="s">
        <v>745</v>
      </c>
      <c r="G69" s="249" t="s">
        <v>84</v>
      </c>
      <c r="H69" s="236">
        <v>1275986.7</v>
      </c>
      <c r="I69" s="236">
        <v>1303108.3999999999</v>
      </c>
      <c r="J69" s="236">
        <v>1288363.6000000001</v>
      </c>
    </row>
    <row r="70" spans="1:10" ht="15" customHeight="1" x14ac:dyDescent="0.2">
      <c r="A70" s="285" t="s">
        <v>49</v>
      </c>
      <c r="B70" s="286"/>
      <c r="C70" s="232" t="s">
        <v>79</v>
      </c>
      <c r="D70" s="232" t="s">
        <v>252</v>
      </c>
      <c r="E70" s="232" t="s">
        <v>238</v>
      </c>
      <c r="F70" s="249" t="s">
        <v>745</v>
      </c>
      <c r="G70" s="249" t="s">
        <v>116</v>
      </c>
      <c r="H70" s="236">
        <v>1275986.7</v>
      </c>
      <c r="I70" s="236">
        <v>1303108.3999999999</v>
      </c>
      <c r="J70" s="236">
        <v>1288363.6000000001</v>
      </c>
    </row>
    <row r="71" spans="1:10" ht="15" customHeight="1" x14ac:dyDescent="0.2">
      <c r="A71" s="285" t="s">
        <v>1134</v>
      </c>
      <c r="B71" s="286"/>
      <c r="C71" s="232" t="s">
        <v>79</v>
      </c>
      <c r="D71" s="232" t="s">
        <v>252</v>
      </c>
      <c r="E71" s="232" t="s">
        <v>238</v>
      </c>
      <c r="F71" s="249" t="s">
        <v>1135</v>
      </c>
      <c r="G71" s="250"/>
      <c r="H71" s="236">
        <v>0</v>
      </c>
      <c r="I71" s="236">
        <v>0</v>
      </c>
      <c r="J71" s="236">
        <v>20000000</v>
      </c>
    </row>
    <row r="72" spans="1:10" ht="23.25" customHeight="1" x14ac:dyDescent="0.2">
      <c r="A72" s="285" t="s">
        <v>85</v>
      </c>
      <c r="B72" s="286"/>
      <c r="C72" s="232" t="s">
        <v>79</v>
      </c>
      <c r="D72" s="232" t="s">
        <v>252</v>
      </c>
      <c r="E72" s="232" t="s">
        <v>238</v>
      </c>
      <c r="F72" s="249" t="s">
        <v>1135</v>
      </c>
      <c r="G72" s="249" t="s">
        <v>84</v>
      </c>
      <c r="H72" s="236">
        <v>0</v>
      </c>
      <c r="I72" s="236">
        <v>0</v>
      </c>
      <c r="J72" s="236">
        <v>20000000</v>
      </c>
    </row>
    <row r="73" spans="1:10" ht="15" customHeight="1" x14ac:dyDescent="0.2">
      <c r="A73" s="285" t="s">
        <v>49</v>
      </c>
      <c r="B73" s="286"/>
      <c r="C73" s="232" t="s">
        <v>79</v>
      </c>
      <c r="D73" s="232" t="s">
        <v>252</v>
      </c>
      <c r="E73" s="232" t="s">
        <v>238</v>
      </c>
      <c r="F73" s="249" t="s">
        <v>1135</v>
      </c>
      <c r="G73" s="249" t="s">
        <v>116</v>
      </c>
      <c r="H73" s="236">
        <v>0</v>
      </c>
      <c r="I73" s="236">
        <v>0</v>
      </c>
      <c r="J73" s="236">
        <v>20000000</v>
      </c>
    </row>
    <row r="74" spans="1:10" ht="34.5" customHeight="1" x14ac:dyDescent="0.2">
      <c r="A74" s="285" t="s">
        <v>877</v>
      </c>
      <c r="B74" s="286"/>
      <c r="C74" s="232" t="s">
        <v>79</v>
      </c>
      <c r="D74" s="232" t="s">
        <v>252</v>
      </c>
      <c r="E74" s="232" t="s">
        <v>238</v>
      </c>
      <c r="F74" s="249" t="s">
        <v>537</v>
      </c>
      <c r="G74" s="249"/>
      <c r="H74" s="236">
        <v>569613512</v>
      </c>
      <c r="I74" s="236">
        <v>521385600</v>
      </c>
      <c r="J74" s="236">
        <v>521385600</v>
      </c>
    </row>
    <row r="75" spans="1:10" ht="23.25" customHeight="1" x14ac:dyDescent="0.2">
      <c r="A75" s="285" t="s">
        <v>547</v>
      </c>
      <c r="B75" s="286"/>
      <c r="C75" s="232" t="s">
        <v>79</v>
      </c>
      <c r="D75" s="232" t="s">
        <v>252</v>
      </c>
      <c r="E75" s="232" t="s">
        <v>238</v>
      </c>
      <c r="F75" s="249" t="s">
        <v>878</v>
      </c>
      <c r="G75" s="250"/>
      <c r="H75" s="236">
        <v>410236152</v>
      </c>
      <c r="I75" s="236">
        <v>367364740</v>
      </c>
      <c r="J75" s="236">
        <v>367364740</v>
      </c>
    </row>
    <row r="76" spans="1:10" ht="15" customHeight="1" x14ac:dyDescent="0.2">
      <c r="A76" s="285" t="s">
        <v>499</v>
      </c>
      <c r="B76" s="286"/>
      <c r="C76" s="232" t="s">
        <v>79</v>
      </c>
      <c r="D76" s="232" t="s">
        <v>252</v>
      </c>
      <c r="E76" s="232" t="s">
        <v>238</v>
      </c>
      <c r="F76" s="249" t="s">
        <v>879</v>
      </c>
      <c r="G76" s="250"/>
      <c r="H76" s="236">
        <v>36865800</v>
      </c>
      <c r="I76" s="236">
        <v>12300000</v>
      </c>
      <c r="J76" s="236">
        <v>12300000</v>
      </c>
    </row>
    <row r="77" spans="1:10" ht="23.25" customHeight="1" x14ac:dyDescent="0.2">
      <c r="A77" s="285" t="s">
        <v>85</v>
      </c>
      <c r="B77" s="286"/>
      <c r="C77" s="232" t="s">
        <v>79</v>
      </c>
      <c r="D77" s="232" t="s">
        <v>252</v>
      </c>
      <c r="E77" s="232" t="s">
        <v>238</v>
      </c>
      <c r="F77" s="249" t="s">
        <v>879</v>
      </c>
      <c r="G77" s="249" t="s">
        <v>84</v>
      </c>
      <c r="H77" s="236">
        <v>36865800</v>
      </c>
      <c r="I77" s="236">
        <v>12300000</v>
      </c>
      <c r="J77" s="236">
        <v>12300000</v>
      </c>
    </row>
    <row r="78" spans="1:10" ht="15" customHeight="1" x14ac:dyDescent="0.2">
      <c r="A78" s="285" t="s">
        <v>49</v>
      </c>
      <c r="B78" s="286"/>
      <c r="C78" s="232" t="s">
        <v>79</v>
      </c>
      <c r="D78" s="232" t="s">
        <v>252</v>
      </c>
      <c r="E78" s="232" t="s">
        <v>238</v>
      </c>
      <c r="F78" s="249" t="s">
        <v>879</v>
      </c>
      <c r="G78" s="249" t="s">
        <v>116</v>
      </c>
      <c r="H78" s="236">
        <v>36865800</v>
      </c>
      <c r="I78" s="236">
        <v>12300000</v>
      </c>
      <c r="J78" s="236">
        <v>12300000</v>
      </c>
    </row>
    <row r="79" spans="1:10" ht="34.5" customHeight="1" x14ac:dyDescent="0.2">
      <c r="A79" s="285" t="s">
        <v>495</v>
      </c>
      <c r="B79" s="286"/>
      <c r="C79" s="232" t="s">
        <v>79</v>
      </c>
      <c r="D79" s="232" t="s">
        <v>252</v>
      </c>
      <c r="E79" s="232" t="s">
        <v>238</v>
      </c>
      <c r="F79" s="249" t="s">
        <v>880</v>
      </c>
      <c r="G79" s="250"/>
      <c r="H79" s="236">
        <v>373370352</v>
      </c>
      <c r="I79" s="236">
        <v>355064740</v>
      </c>
      <c r="J79" s="236">
        <v>355064740</v>
      </c>
    </row>
    <row r="80" spans="1:10" ht="23.25" customHeight="1" x14ac:dyDescent="0.2">
      <c r="A80" s="285" t="s">
        <v>85</v>
      </c>
      <c r="B80" s="286"/>
      <c r="C80" s="232" t="s">
        <v>79</v>
      </c>
      <c r="D80" s="232" t="s">
        <v>252</v>
      </c>
      <c r="E80" s="232" t="s">
        <v>238</v>
      </c>
      <c r="F80" s="249" t="s">
        <v>880</v>
      </c>
      <c r="G80" s="249" t="s">
        <v>84</v>
      </c>
      <c r="H80" s="236">
        <v>373370352</v>
      </c>
      <c r="I80" s="236">
        <v>355064740</v>
      </c>
      <c r="J80" s="236">
        <v>355064740</v>
      </c>
    </row>
    <row r="81" spans="1:10" ht="15" customHeight="1" x14ac:dyDescent="0.2">
      <c r="A81" s="285" t="s">
        <v>49</v>
      </c>
      <c r="B81" s="286"/>
      <c r="C81" s="232" t="s">
        <v>79</v>
      </c>
      <c r="D81" s="232" t="s">
        <v>252</v>
      </c>
      <c r="E81" s="232" t="s">
        <v>238</v>
      </c>
      <c r="F81" s="249" t="s">
        <v>880</v>
      </c>
      <c r="G81" s="249" t="s">
        <v>116</v>
      </c>
      <c r="H81" s="236">
        <v>373370352</v>
      </c>
      <c r="I81" s="236">
        <v>355064740</v>
      </c>
      <c r="J81" s="236">
        <v>355064740</v>
      </c>
    </row>
    <row r="82" spans="1:10" ht="34.5" customHeight="1" x14ac:dyDescent="0.2">
      <c r="A82" s="285" t="s">
        <v>1198</v>
      </c>
      <c r="B82" s="286"/>
      <c r="C82" s="232" t="s">
        <v>79</v>
      </c>
      <c r="D82" s="232" t="s">
        <v>252</v>
      </c>
      <c r="E82" s="232" t="s">
        <v>238</v>
      </c>
      <c r="F82" s="249" t="s">
        <v>881</v>
      </c>
      <c r="G82" s="250"/>
      <c r="H82" s="236">
        <v>159377360</v>
      </c>
      <c r="I82" s="236">
        <v>154020860</v>
      </c>
      <c r="J82" s="236">
        <v>154020860</v>
      </c>
    </row>
    <row r="83" spans="1:10" ht="23.25" customHeight="1" x14ac:dyDescent="0.2">
      <c r="A83" s="285" t="s">
        <v>1199</v>
      </c>
      <c r="B83" s="286"/>
      <c r="C83" s="232" t="s">
        <v>79</v>
      </c>
      <c r="D83" s="232" t="s">
        <v>252</v>
      </c>
      <c r="E83" s="232" t="s">
        <v>238</v>
      </c>
      <c r="F83" s="249" t="s">
        <v>1034</v>
      </c>
      <c r="G83" s="250"/>
      <c r="H83" s="236">
        <v>3530200</v>
      </c>
      <c r="I83" s="236">
        <v>0</v>
      </c>
      <c r="J83" s="236">
        <v>0</v>
      </c>
    </row>
    <row r="84" spans="1:10" ht="23.25" customHeight="1" x14ac:dyDescent="0.2">
      <c r="A84" s="285" t="s">
        <v>85</v>
      </c>
      <c r="B84" s="286"/>
      <c r="C84" s="232" t="s">
        <v>79</v>
      </c>
      <c r="D84" s="232" t="s">
        <v>252</v>
      </c>
      <c r="E84" s="232" t="s">
        <v>238</v>
      </c>
      <c r="F84" s="249" t="s">
        <v>1034</v>
      </c>
      <c r="G84" s="249" t="s">
        <v>84</v>
      </c>
      <c r="H84" s="236">
        <v>3530200</v>
      </c>
      <c r="I84" s="236">
        <v>0</v>
      </c>
      <c r="J84" s="236">
        <v>0</v>
      </c>
    </row>
    <row r="85" spans="1:10" ht="15" customHeight="1" x14ac:dyDescent="0.2">
      <c r="A85" s="285" t="s">
        <v>228</v>
      </c>
      <c r="B85" s="286"/>
      <c r="C85" s="232" t="s">
        <v>79</v>
      </c>
      <c r="D85" s="232" t="s">
        <v>252</v>
      </c>
      <c r="E85" s="232" t="s">
        <v>238</v>
      </c>
      <c r="F85" s="249" t="s">
        <v>1034</v>
      </c>
      <c r="G85" s="249" t="s">
        <v>229</v>
      </c>
      <c r="H85" s="236">
        <v>3530200</v>
      </c>
      <c r="I85" s="236">
        <v>0</v>
      </c>
      <c r="J85" s="236">
        <v>0</v>
      </c>
    </row>
    <row r="86" spans="1:10" ht="23.25" customHeight="1" x14ac:dyDescent="0.2">
      <c r="A86" s="285" t="s">
        <v>500</v>
      </c>
      <c r="B86" s="286"/>
      <c r="C86" s="232" t="s">
        <v>79</v>
      </c>
      <c r="D86" s="232" t="s">
        <v>252</v>
      </c>
      <c r="E86" s="232" t="s">
        <v>238</v>
      </c>
      <c r="F86" s="249" t="s">
        <v>882</v>
      </c>
      <c r="G86" s="250"/>
      <c r="H86" s="236">
        <v>155847160</v>
      </c>
      <c r="I86" s="236">
        <v>154020860</v>
      </c>
      <c r="J86" s="236">
        <v>154020860</v>
      </c>
    </row>
    <row r="87" spans="1:10" ht="23.25" customHeight="1" x14ac:dyDescent="0.2">
      <c r="A87" s="285" t="s">
        <v>85</v>
      </c>
      <c r="B87" s="286"/>
      <c r="C87" s="232" t="s">
        <v>79</v>
      </c>
      <c r="D87" s="232" t="s">
        <v>252</v>
      </c>
      <c r="E87" s="232" t="s">
        <v>238</v>
      </c>
      <c r="F87" s="249" t="s">
        <v>882</v>
      </c>
      <c r="G87" s="249" t="s">
        <v>84</v>
      </c>
      <c r="H87" s="236">
        <v>155847160</v>
      </c>
      <c r="I87" s="236">
        <v>154020860</v>
      </c>
      <c r="J87" s="236">
        <v>154020860</v>
      </c>
    </row>
    <row r="88" spans="1:10" ht="15" customHeight="1" x14ac:dyDescent="0.2">
      <c r="A88" s="285" t="s">
        <v>228</v>
      </c>
      <c r="B88" s="286"/>
      <c r="C88" s="232" t="s">
        <v>79</v>
      </c>
      <c r="D88" s="232" t="s">
        <v>252</v>
      </c>
      <c r="E88" s="232" t="s">
        <v>238</v>
      </c>
      <c r="F88" s="249" t="s">
        <v>882</v>
      </c>
      <c r="G88" s="249" t="s">
        <v>229</v>
      </c>
      <c r="H88" s="236">
        <v>155847160</v>
      </c>
      <c r="I88" s="236">
        <v>154020860</v>
      </c>
      <c r="J88" s="236">
        <v>154020860</v>
      </c>
    </row>
    <row r="89" spans="1:10" ht="15" customHeight="1" x14ac:dyDescent="0.2">
      <c r="A89" s="264" t="s">
        <v>548</v>
      </c>
      <c r="B89" s="265"/>
      <c r="C89" s="232" t="s">
        <v>79</v>
      </c>
      <c r="D89" s="232" t="s">
        <v>252</v>
      </c>
      <c r="E89" s="232" t="s">
        <v>192</v>
      </c>
      <c r="F89" s="233"/>
      <c r="G89" s="233"/>
      <c r="H89" s="236">
        <v>39317600</v>
      </c>
      <c r="I89" s="236">
        <v>38817600</v>
      </c>
      <c r="J89" s="236">
        <v>38817600</v>
      </c>
    </row>
    <row r="90" spans="1:10" ht="15" customHeight="1" x14ac:dyDescent="0.2">
      <c r="A90" s="264" t="s">
        <v>776</v>
      </c>
      <c r="B90" s="265"/>
      <c r="C90" s="232" t="s">
        <v>79</v>
      </c>
      <c r="D90" s="232" t="s">
        <v>252</v>
      </c>
      <c r="E90" s="232" t="s">
        <v>192</v>
      </c>
      <c r="F90" s="232" t="s">
        <v>299</v>
      </c>
      <c r="G90" s="232"/>
      <c r="H90" s="236">
        <v>39317600</v>
      </c>
      <c r="I90" s="236">
        <v>38817600</v>
      </c>
      <c r="J90" s="236">
        <v>38817600</v>
      </c>
    </row>
    <row r="91" spans="1:10" ht="15" customHeight="1" x14ac:dyDescent="0.2">
      <c r="A91" s="285" t="s">
        <v>260</v>
      </c>
      <c r="B91" s="286"/>
      <c r="C91" s="232" t="s">
        <v>79</v>
      </c>
      <c r="D91" s="232" t="s">
        <v>252</v>
      </c>
      <c r="E91" s="232" t="s">
        <v>192</v>
      </c>
      <c r="F91" s="249" t="s">
        <v>496</v>
      </c>
      <c r="G91" s="249"/>
      <c r="H91" s="236">
        <v>39317600</v>
      </c>
      <c r="I91" s="236">
        <v>38817600</v>
      </c>
      <c r="J91" s="236">
        <v>38817600</v>
      </c>
    </row>
    <row r="92" spans="1:10" ht="23.25" customHeight="1" x14ac:dyDescent="0.2">
      <c r="A92" s="285" t="s">
        <v>156</v>
      </c>
      <c r="B92" s="286"/>
      <c r="C92" s="232" t="s">
        <v>79</v>
      </c>
      <c r="D92" s="232" t="s">
        <v>252</v>
      </c>
      <c r="E92" s="232" t="s">
        <v>192</v>
      </c>
      <c r="F92" s="249" t="s">
        <v>497</v>
      </c>
      <c r="G92" s="250"/>
      <c r="H92" s="236">
        <v>39317600</v>
      </c>
      <c r="I92" s="236">
        <v>38817600</v>
      </c>
      <c r="J92" s="236">
        <v>38817600</v>
      </c>
    </row>
    <row r="93" spans="1:10" ht="15" customHeight="1" x14ac:dyDescent="0.2">
      <c r="A93" s="285" t="s">
        <v>38</v>
      </c>
      <c r="B93" s="286"/>
      <c r="C93" s="232" t="s">
        <v>79</v>
      </c>
      <c r="D93" s="232" t="s">
        <v>252</v>
      </c>
      <c r="E93" s="232" t="s">
        <v>192</v>
      </c>
      <c r="F93" s="249" t="s">
        <v>498</v>
      </c>
      <c r="G93" s="250"/>
      <c r="H93" s="236">
        <v>38817600</v>
      </c>
      <c r="I93" s="236">
        <v>38817600</v>
      </c>
      <c r="J93" s="236">
        <v>38817600</v>
      </c>
    </row>
    <row r="94" spans="1:10" ht="45.75" customHeight="1" x14ac:dyDescent="0.2">
      <c r="A94" s="285" t="s">
        <v>291</v>
      </c>
      <c r="B94" s="286"/>
      <c r="C94" s="232" t="s">
        <v>79</v>
      </c>
      <c r="D94" s="232" t="s">
        <v>252</v>
      </c>
      <c r="E94" s="232" t="s">
        <v>192</v>
      </c>
      <c r="F94" s="249" t="s">
        <v>498</v>
      </c>
      <c r="G94" s="249" t="s">
        <v>195</v>
      </c>
      <c r="H94" s="236">
        <v>37294390</v>
      </c>
      <c r="I94" s="236">
        <v>37294100</v>
      </c>
      <c r="J94" s="236">
        <v>37294100</v>
      </c>
    </row>
    <row r="95" spans="1:10" ht="23.25" customHeight="1" x14ac:dyDescent="0.2">
      <c r="A95" s="285" t="s">
        <v>89</v>
      </c>
      <c r="B95" s="286"/>
      <c r="C95" s="232" t="s">
        <v>79</v>
      </c>
      <c r="D95" s="232" t="s">
        <v>252</v>
      </c>
      <c r="E95" s="232" t="s">
        <v>192</v>
      </c>
      <c r="F95" s="249" t="s">
        <v>498</v>
      </c>
      <c r="G95" s="249" t="s">
        <v>26</v>
      </c>
      <c r="H95" s="236">
        <v>37294390</v>
      </c>
      <c r="I95" s="236">
        <v>37294100</v>
      </c>
      <c r="J95" s="236">
        <v>37294100</v>
      </c>
    </row>
    <row r="96" spans="1:10" ht="23.25" customHeight="1" x14ac:dyDescent="0.2">
      <c r="A96" s="285" t="s">
        <v>273</v>
      </c>
      <c r="B96" s="286"/>
      <c r="C96" s="232" t="s">
        <v>79</v>
      </c>
      <c r="D96" s="232" t="s">
        <v>252</v>
      </c>
      <c r="E96" s="232" t="s">
        <v>192</v>
      </c>
      <c r="F96" s="249" t="s">
        <v>498</v>
      </c>
      <c r="G96" s="249" t="s">
        <v>94</v>
      </c>
      <c r="H96" s="236">
        <v>1523210</v>
      </c>
      <c r="I96" s="236">
        <v>1523500</v>
      </c>
      <c r="J96" s="236">
        <v>1523500</v>
      </c>
    </row>
    <row r="97" spans="1:10" ht="23.25" customHeight="1" x14ac:dyDescent="0.2">
      <c r="A97" s="285" t="s">
        <v>187</v>
      </c>
      <c r="B97" s="286"/>
      <c r="C97" s="232" t="s">
        <v>79</v>
      </c>
      <c r="D97" s="232" t="s">
        <v>252</v>
      </c>
      <c r="E97" s="232" t="s">
        <v>192</v>
      </c>
      <c r="F97" s="249" t="s">
        <v>498</v>
      </c>
      <c r="G97" s="249" t="s">
        <v>58</v>
      </c>
      <c r="H97" s="236">
        <v>1523210</v>
      </c>
      <c r="I97" s="236">
        <v>1523500</v>
      </c>
      <c r="J97" s="236">
        <v>1523500</v>
      </c>
    </row>
    <row r="98" spans="1:10" ht="15" customHeight="1" x14ac:dyDescent="0.2">
      <c r="A98" s="285" t="s">
        <v>499</v>
      </c>
      <c r="B98" s="286"/>
      <c r="C98" s="232" t="s">
        <v>79</v>
      </c>
      <c r="D98" s="232" t="s">
        <v>252</v>
      </c>
      <c r="E98" s="232" t="s">
        <v>192</v>
      </c>
      <c r="F98" s="249" t="s">
        <v>1200</v>
      </c>
      <c r="G98" s="250"/>
      <c r="H98" s="236">
        <v>500000</v>
      </c>
      <c r="I98" s="236">
        <v>0</v>
      </c>
      <c r="J98" s="236">
        <v>0</v>
      </c>
    </row>
    <row r="99" spans="1:10" ht="15" customHeight="1" x14ac:dyDescent="0.2">
      <c r="A99" s="285" t="s">
        <v>95</v>
      </c>
      <c r="B99" s="286"/>
      <c r="C99" s="232" t="s">
        <v>79</v>
      </c>
      <c r="D99" s="232" t="s">
        <v>252</v>
      </c>
      <c r="E99" s="232" t="s">
        <v>192</v>
      </c>
      <c r="F99" s="249" t="s">
        <v>1200</v>
      </c>
      <c r="G99" s="249" t="s">
        <v>96</v>
      </c>
      <c r="H99" s="236">
        <v>500000</v>
      </c>
      <c r="I99" s="236">
        <v>0</v>
      </c>
      <c r="J99" s="236">
        <v>0</v>
      </c>
    </row>
    <row r="100" spans="1:10" ht="15" customHeight="1" x14ac:dyDescent="0.2">
      <c r="A100" s="285" t="s">
        <v>1201</v>
      </c>
      <c r="B100" s="286"/>
      <c r="C100" s="232" t="s">
        <v>79</v>
      </c>
      <c r="D100" s="232" t="s">
        <v>252</v>
      </c>
      <c r="E100" s="232" t="s">
        <v>192</v>
      </c>
      <c r="F100" s="249" t="s">
        <v>1200</v>
      </c>
      <c r="G100" s="249" t="s">
        <v>1202</v>
      </c>
      <c r="H100" s="236">
        <v>500000</v>
      </c>
      <c r="I100" s="236">
        <v>0</v>
      </c>
      <c r="J100" s="236">
        <v>0</v>
      </c>
    </row>
    <row r="101" spans="1:10" ht="15" customHeight="1" x14ac:dyDescent="0.2">
      <c r="A101" s="264" t="s">
        <v>772</v>
      </c>
      <c r="B101" s="265"/>
      <c r="C101" s="232" t="s">
        <v>79</v>
      </c>
      <c r="D101" s="232" t="s">
        <v>111</v>
      </c>
      <c r="E101" s="232"/>
      <c r="F101" s="233"/>
      <c r="G101" s="233"/>
      <c r="H101" s="236">
        <v>460303516.80000001</v>
      </c>
      <c r="I101" s="236">
        <v>410415720</v>
      </c>
      <c r="J101" s="236">
        <v>410415720</v>
      </c>
    </row>
    <row r="102" spans="1:10" ht="15" customHeight="1" x14ac:dyDescent="0.2">
      <c r="A102" s="264" t="s">
        <v>522</v>
      </c>
      <c r="B102" s="265"/>
      <c r="C102" s="232" t="s">
        <v>79</v>
      </c>
      <c r="D102" s="232" t="s">
        <v>111</v>
      </c>
      <c r="E102" s="232" t="s">
        <v>238</v>
      </c>
      <c r="F102" s="233"/>
      <c r="G102" s="233"/>
      <c r="H102" s="236">
        <v>339554336.80000001</v>
      </c>
      <c r="I102" s="236">
        <v>295213900</v>
      </c>
      <c r="J102" s="236">
        <v>295213900</v>
      </c>
    </row>
    <row r="103" spans="1:10" ht="15" customHeight="1" x14ac:dyDescent="0.2">
      <c r="A103" s="264" t="s">
        <v>523</v>
      </c>
      <c r="B103" s="265"/>
      <c r="C103" s="232" t="s">
        <v>79</v>
      </c>
      <c r="D103" s="232" t="s">
        <v>111</v>
      </c>
      <c r="E103" s="232" t="s">
        <v>238</v>
      </c>
      <c r="F103" s="232" t="s">
        <v>524</v>
      </c>
      <c r="G103" s="232"/>
      <c r="H103" s="236">
        <v>339554336.80000001</v>
      </c>
      <c r="I103" s="236">
        <v>295213900</v>
      </c>
      <c r="J103" s="236">
        <v>295213900</v>
      </c>
    </row>
    <row r="104" spans="1:10" ht="15" customHeight="1" x14ac:dyDescent="0.2">
      <c r="A104" s="285" t="s">
        <v>525</v>
      </c>
      <c r="B104" s="286"/>
      <c r="C104" s="232" t="s">
        <v>79</v>
      </c>
      <c r="D104" s="232" t="s">
        <v>111</v>
      </c>
      <c r="E104" s="232" t="s">
        <v>238</v>
      </c>
      <c r="F104" s="249" t="s">
        <v>526</v>
      </c>
      <c r="G104" s="249"/>
      <c r="H104" s="236">
        <v>339554336.80000001</v>
      </c>
      <c r="I104" s="236">
        <v>295213900</v>
      </c>
      <c r="J104" s="236">
        <v>295213900</v>
      </c>
    </row>
    <row r="105" spans="1:10" ht="34.5" customHeight="1" x14ac:dyDescent="0.2">
      <c r="A105" s="285" t="s">
        <v>1206</v>
      </c>
      <c r="B105" s="286"/>
      <c r="C105" s="232" t="s">
        <v>79</v>
      </c>
      <c r="D105" s="232" t="s">
        <v>111</v>
      </c>
      <c r="E105" s="232" t="s">
        <v>238</v>
      </c>
      <c r="F105" s="249" t="s">
        <v>527</v>
      </c>
      <c r="G105" s="250"/>
      <c r="H105" s="236">
        <v>339554336.80000001</v>
      </c>
      <c r="I105" s="236">
        <v>295213900</v>
      </c>
      <c r="J105" s="236">
        <v>295213900</v>
      </c>
    </row>
    <row r="106" spans="1:10" ht="23.25" customHeight="1" x14ac:dyDescent="0.2">
      <c r="A106" s="285" t="s">
        <v>656</v>
      </c>
      <c r="B106" s="286"/>
      <c r="C106" s="232" t="s">
        <v>79</v>
      </c>
      <c r="D106" s="232" t="s">
        <v>111</v>
      </c>
      <c r="E106" s="232" t="s">
        <v>238</v>
      </c>
      <c r="F106" s="249" t="s">
        <v>528</v>
      </c>
      <c r="G106" s="250"/>
      <c r="H106" s="236">
        <v>4000000</v>
      </c>
      <c r="I106" s="236">
        <v>4000000</v>
      </c>
      <c r="J106" s="236">
        <v>4000000</v>
      </c>
    </row>
    <row r="107" spans="1:10" ht="23.25" customHeight="1" x14ac:dyDescent="0.2">
      <c r="A107" s="285" t="s">
        <v>85</v>
      </c>
      <c r="B107" s="286"/>
      <c r="C107" s="232" t="s">
        <v>79</v>
      </c>
      <c r="D107" s="232" t="s">
        <v>111</v>
      </c>
      <c r="E107" s="232" t="s">
        <v>238</v>
      </c>
      <c r="F107" s="249" t="s">
        <v>528</v>
      </c>
      <c r="G107" s="249" t="s">
        <v>84</v>
      </c>
      <c r="H107" s="236">
        <v>4000000</v>
      </c>
      <c r="I107" s="236">
        <v>4000000</v>
      </c>
      <c r="J107" s="236">
        <v>4000000</v>
      </c>
    </row>
    <row r="108" spans="1:10" ht="15" customHeight="1" x14ac:dyDescent="0.2">
      <c r="A108" s="285" t="s">
        <v>49</v>
      </c>
      <c r="B108" s="286"/>
      <c r="C108" s="232" t="s">
        <v>79</v>
      </c>
      <c r="D108" s="232" t="s">
        <v>111</v>
      </c>
      <c r="E108" s="232" t="s">
        <v>238</v>
      </c>
      <c r="F108" s="249" t="s">
        <v>528</v>
      </c>
      <c r="G108" s="249" t="s">
        <v>116</v>
      </c>
      <c r="H108" s="236">
        <v>4000000</v>
      </c>
      <c r="I108" s="236">
        <v>4000000</v>
      </c>
      <c r="J108" s="236">
        <v>4000000</v>
      </c>
    </row>
    <row r="109" spans="1:10" ht="34.5" customHeight="1" x14ac:dyDescent="0.2">
      <c r="A109" s="285" t="s">
        <v>747</v>
      </c>
      <c r="B109" s="286"/>
      <c r="C109" s="232" t="s">
        <v>79</v>
      </c>
      <c r="D109" s="232" t="s">
        <v>111</v>
      </c>
      <c r="E109" s="232" t="s">
        <v>238</v>
      </c>
      <c r="F109" s="249" t="s">
        <v>748</v>
      </c>
      <c r="G109" s="250"/>
      <c r="H109" s="236">
        <v>30000000</v>
      </c>
      <c r="I109" s="236">
        <v>0</v>
      </c>
      <c r="J109" s="236">
        <v>0</v>
      </c>
    </row>
    <row r="110" spans="1:10" ht="23.25" customHeight="1" x14ac:dyDescent="0.2">
      <c r="A110" s="285" t="s">
        <v>85</v>
      </c>
      <c r="B110" s="286"/>
      <c r="C110" s="232" t="s">
        <v>79</v>
      </c>
      <c r="D110" s="232" t="s">
        <v>111</v>
      </c>
      <c r="E110" s="232" t="s">
        <v>238</v>
      </c>
      <c r="F110" s="249" t="s">
        <v>748</v>
      </c>
      <c r="G110" s="249" t="s">
        <v>84</v>
      </c>
      <c r="H110" s="236">
        <v>30000000</v>
      </c>
      <c r="I110" s="236">
        <v>0</v>
      </c>
      <c r="J110" s="236">
        <v>0</v>
      </c>
    </row>
    <row r="111" spans="1:10" ht="45.75" customHeight="1" x14ac:dyDescent="0.2">
      <c r="A111" s="285" t="s">
        <v>644</v>
      </c>
      <c r="B111" s="286"/>
      <c r="C111" s="232" t="s">
        <v>79</v>
      </c>
      <c r="D111" s="232" t="s">
        <v>111</v>
      </c>
      <c r="E111" s="232" t="s">
        <v>238</v>
      </c>
      <c r="F111" s="249" t="s">
        <v>748</v>
      </c>
      <c r="G111" s="249" t="s">
        <v>121</v>
      </c>
      <c r="H111" s="236">
        <v>30000000</v>
      </c>
      <c r="I111" s="236">
        <v>0</v>
      </c>
      <c r="J111" s="236">
        <v>0</v>
      </c>
    </row>
    <row r="112" spans="1:10" ht="23.25" customHeight="1" x14ac:dyDescent="0.2">
      <c r="A112" s="285" t="s">
        <v>1207</v>
      </c>
      <c r="B112" s="286"/>
      <c r="C112" s="232" t="s">
        <v>79</v>
      </c>
      <c r="D112" s="232" t="s">
        <v>111</v>
      </c>
      <c r="E112" s="232" t="s">
        <v>238</v>
      </c>
      <c r="F112" s="249" t="s">
        <v>1208</v>
      </c>
      <c r="G112" s="250"/>
      <c r="H112" s="236">
        <v>9145836.8000000007</v>
      </c>
      <c r="I112" s="236">
        <v>0</v>
      </c>
      <c r="J112" s="236">
        <v>0</v>
      </c>
    </row>
    <row r="113" spans="1:10" ht="23.25" customHeight="1" x14ac:dyDescent="0.2">
      <c r="A113" s="285" t="s">
        <v>85</v>
      </c>
      <c r="B113" s="286"/>
      <c r="C113" s="232" t="s">
        <v>79</v>
      </c>
      <c r="D113" s="232" t="s">
        <v>111</v>
      </c>
      <c r="E113" s="232" t="s">
        <v>238</v>
      </c>
      <c r="F113" s="249" t="s">
        <v>1208</v>
      </c>
      <c r="G113" s="249" t="s">
        <v>84</v>
      </c>
      <c r="H113" s="236">
        <v>9145836.8000000007</v>
      </c>
      <c r="I113" s="236">
        <v>0</v>
      </c>
      <c r="J113" s="236">
        <v>0</v>
      </c>
    </row>
    <row r="114" spans="1:10" ht="15" customHeight="1" x14ac:dyDescent="0.2">
      <c r="A114" s="285" t="s">
        <v>49</v>
      </c>
      <c r="B114" s="286"/>
      <c r="C114" s="232" t="s">
        <v>79</v>
      </c>
      <c r="D114" s="232" t="s">
        <v>111</v>
      </c>
      <c r="E114" s="232" t="s">
        <v>238</v>
      </c>
      <c r="F114" s="249" t="s">
        <v>1208</v>
      </c>
      <c r="G114" s="249" t="s">
        <v>116</v>
      </c>
      <c r="H114" s="236">
        <v>9145836.8000000007</v>
      </c>
      <c r="I114" s="236">
        <v>0</v>
      </c>
      <c r="J114" s="236">
        <v>0</v>
      </c>
    </row>
    <row r="115" spans="1:10" ht="34.5" customHeight="1" x14ac:dyDescent="0.2">
      <c r="A115" s="285" t="s">
        <v>529</v>
      </c>
      <c r="B115" s="286"/>
      <c r="C115" s="232" t="s">
        <v>79</v>
      </c>
      <c r="D115" s="232" t="s">
        <v>111</v>
      </c>
      <c r="E115" s="232" t="s">
        <v>238</v>
      </c>
      <c r="F115" s="249" t="s">
        <v>530</v>
      </c>
      <c r="G115" s="250"/>
      <c r="H115" s="236">
        <v>296408500</v>
      </c>
      <c r="I115" s="236">
        <v>291213900</v>
      </c>
      <c r="J115" s="236">
        <v>291213900</v>
      </c>
    </row>
    <row r="116" spans="1:10" ht="23.25" customHeight="1" x14ac:dyDescent="0.2">
      <c r="A116" s="285" t="s">
        <v>85</v>
      </c>
      <c r="B116" s="286"/>
      <c r="C116" s="232" t="s">
        <v>79</v>
      </c>
      <c r="D116" s="232" t="s">
        <v>111</v>
      </c>
      <c r="E116" s="232" t="s">
        <v>238</v>
      </c>
      <c r="F116" s="249" t="s">
        <v>530</v>
      </c>
      <c r="G116" s="249" t="s">
        <v>84</v>
      </c>
      <c r="H116" s="236">
        <v>296408500</v>
      </c>
      <c r="I116" s="236">
        <v>291213900</v>
      </c>
      <c r="J116" s="236">
        <v>291213900</v>
      </c>
    </row>
    <row r="117" spans="1:10" ht="15" customHeight="1" x14ac:dyDescent="0.2">
      <c r="A117" s="285" t="s">
        <v>49</v>
      </c>
      <c r="B117" s="286"/>
      <c r="C117" s="232" t="s">
        <v>79</v>
      </c>
      <c r="D117" s="232" t="s">
        <v>111</v>
      </c>
      <c r="E117" s="232" t="s">
        <v>238</v>
      </c>
      <c r="F117" s="249" t="s">
        <v>530</v>
      </c>
      <c r="G117" s="249" t="s">
        <v>116</v>
      </c>
      <c r="H117" s="236">
        <v>77279200</v>
      </c>
      <c r="I117" s="236">
        <v>75472900</v>
      </c>
      <c r="J117" s="236">
        <v>75472900</v>
      </c>
    </row>
    <row r="118" spans="1:10" ht="15" customHeight="1" x14ac:dyDescent="0.2">
      <c r="A118" s="285" t="s">
        <v>228</v>
      </c>
      <c r="B118" s="286"/>
      <c r="C118" s="232" t="s">
        <v>79</v>
      </c>
      <c r="D118" s="232" t="s">
        <v>111</v>
      </c>
      <c r="E118" s="232" t="s">
        <v>238</v>
      </c>
      <c r="F118" s="249" t="s">
        <v>530</v>
      </c>
      <c r="G118" s="249" t="s">
        <v>229</v>
      </c>
      <c r="H118" s="236">
        <v>219129300</v>
      </c>
      <c r="I118" s="236">
        <v>215741000</v>
      </c>
      <c r="J118" s="236">
        <v>215741000</v>
      </c>
    </row>
    <row r="119" spans="1:10" ht="15" customHeight="1" x14ac:dyDescent="0.2">
      <c r="A119" s="264" t="s">
        <v>909</v>
      </c>
      <c r="B119" s="265"/>
      <c r="C119" s="232" t="s">
        <v>79</v>
      </c>
      <c r="D119" s="232" t="s">
        <v>111</v>
      </c>
      <c r="E119" s="232" t="s">
        <v>65</v>
      </c>
      <c r="F119" s="233"/>
      <c r="G119" s="233"/>
      <c r="H119" s="236">
        <v>120749180</v>
      </c>
      <c r="I119" s="236">
        <v>115201820</v>
      </c>
      <c r="J119" s="236">
        <v>115201820</v>
      </c>
    </row>
    <row r="120" spans="1:10" ht="15" customHeight="1" x14ac:dyDescent="0.2">
      <c r="A120" s="264" t="s">
        <v>523</v>
      </c>
      <c r="B120" s="265"/>
      <c r="C120" s="232" t="s">
        <v>79</v>
      </c>
      <c r="D120" s="232" t="s">
        <v>111</v>
      </c>
      <c r="E120" s="232" t="s">
        <v>65</v>
      </c>
      <c r="F120" s="232" t="s">
        <v>524</v>
      </c>
      <c r="G120" s="232"/>
      <c r="H120" s="236">
        <v>120749180</v>
      </c>
      <c r="I120" s="236">
        <v>115201820</v>
      </c>
      <c r="J120" s="236">
        <v>115201820</v>
      </c>
    </row>
    <row r="121" spans="1:10" ht="15" customHeight="1" x14ac:dyDescent="0.2">
      <c r="A121" s="285" t="s">
        <v>549</v>
      </c>
      <c r="B121" s="286"/>
      <c r="C121" s="232" t="s">
        <v>79</v>
      </c>
      <c r="D121" s="232" t="s">
        <v>111</v>
      </c>
      <c r="E121" s="232" t="s">
        <v>65</v>
      </c>
      <c r="F121" s="249" t="s">
        <v>910</v>
      </c>
      <c r="G121" s="249"/>
      <c r="H121" s="236">
        <v>120749180</v>
      </c>
      <c r="I121" s="236">
        <v>115201820</v>
      </c>
      <c r="J121" s="236">
        <v>115201820</v>
      </c>
    </row>
    <row r="122" spans="1:10" ht="23.25" customHeight="1" x14ac:dyDescent="0.2">
      <c r="A122" s="285" t="s">
        <v>911</v>
      </c>
      <c r="B122" s="286"/>
      <c r="C122" s="232" t="s">
        <v>79</v>
      </c>
      <c r="D122" s="232" t="s">
        <v>111</v>
      </c>
      <c r="E122" s="232" t="s">
        <v>65</v>
      </c>
      <c r="F122" s="249" t="s">
        <v>912</v>
      </c>
      <c r="G122" s="250"/>
      <c r="H122" s="236">
        <v>118317620</v>
      </c>
      <c r="I122" s="236">
        <v>115201820</v>
      </c>
      <c r="J122" s="236">
        <v>115201820</v>
      </c>
    </row>
    <row r="123" spans="1:10" ht="34.5" customHeight="1" x14ac:dyDescent="0.2">
      <c r="A123" s="285" t="s">
        <v>913</v>
      </c>
      <c r="B123" s="286"/>
      <c r="C123" s="232" t="s">
        <v>79</v>
      </c>
      <c r="D123" s="232" t="s">
        <v>111</v>
      </c>
      <c r="E123" s="232" t="s">
        <v>65</v>
      </c>
      <c r="F123" s="249" t="s">
        <v>914</v>
      </c>
      <c r="G123" s="250"/>
      <c r="H123" s="236">
        <v>118317620</v>
      </c>
      <c r="I123" s="236">
        <v>115201820</v>
      </c>
      <c r="J123" s="236">
        <v>115201820</v>
      </c>
    </row>
    <row r="124" spans="1:10" ht="23.25" customHeight="1" x14ac:dyDescent="0.2">
      <c r="A124" s="285" t="s">
        <v>85</v>
      </c>
      <c r="B124" s="286"/>
      <c r="C124" s="232" t="s">
        <v>79</v>
      </c>
      <c r="D124" s="232" t="s">
        <v>111</v>
      </c>
      <c r="E124" s="232" t="s">
        <v>65</v>
      </c>
      <c r="F124" s="249" t="s">
        <v>914</v>
      </c>
      <c r="G124" s="249" t="s">
        <v>84</v>
      </c>
      <c r="H124" s="236">
        <v>118317620</v>
      </c>
      <c r="I124" s="236">
        <v>115201820</v>
      </c>
      <c r="J124" s="236">
        <v>115201820</v>
      </c>
    </row>
    <row r="125" spans="1:10" ht="15" customHeight="1" x14ac:dyDescent="0.2">
      <c r="A125" s="285" t="s">
        <v>49</v>
      </c>
      <c r="B125" s="286"/>
      <c r="C125" s="232" t="s">
        <v>79</v>
      </c>
      <c r="D125" s="232" t="s">
        <v>111</v>
      </c>
      <c r="E125" s="232" t="s">
        <v>65</v>
      </c>
      <c r="F125" s="249" t="s">
        <v>914</v>
      </c>
      <c r="G125" s="249" t="s">
        <v>116</v>
      </c>
      <c r="H125" s="236">
        <v>118317620</v>
      </c>
      <c r="I125" s="236">
        <v>115201820</v>
      </c>
      <c r="J125" s="236">
        <v>115201820</v>
      </c>
    </row>
    <row r="126" spans="1:10" ht="34.5" customHeight="1" x14ac:dyDescent="0.2">
      <c r="A126" s="285" t="s">
        <v>960</v>
      </c>
      <c r="B126" s="286"/>
      <c r="C126" s="232" t="s">
        <v>79</v>
      </c>
      <c r="D126" s="232" t="s">
        <v>111</v>
      </c>
      <c r="E126" s="232" t="s">
        <v>65</v>
      </c>
      <c r="F126" s="249" t="s">
        <v>961</v>
      </c>
      <c r="G126" s="250"/>
      <c r="H126" s="236">
        <v>2431560</v>
      </c>
      <c r="I126" s="236">
        <v>0</v>
      </c>
      <c r="J126" s="236">
        <v>0</v>
      </c>
    </row>
    <row r="127" spans="1:10" ht="79.5" customHeight="1" x14ac:dyDescent="0.2">
      <c r="A127" s="285" t="s">
        <v>1064</v>
      </c>
      <c r="B127" s="286"/>
      <c r="C127" s="232" t="s">
        <v>79</v>
      </c>
      <c r="D127" s="232" t="s">
        <v>111</v>
      </c>
      <c r="E127" s="232" t="s">
        <v>65</v>
      </c>
      <c r="F127" s="249" t="s">
        <v>1065</v>
      </c>
      <c r="G127" s="250"/>
      <c r="H127" s="236">
        <v>2431560</v>
      </c>
      <c r="I127" s="236">
        <v>0</v>
      </c>
      <c r="J127" s="236">
        <v>0</v>
      </c>
    </row>
    <row r="128" spans="1:10" ht="23.25" customHeight="1" x14ac:dyDescent="0.2">
      <c r="A128" s="285" t="s">
        <v>85</v>
      </c>
      <c r="B128" s="286"/>
      <c r="C128" s="232" t="s">
        <v>79</v>
      </c>
      <c r="D128" s="232" t="s">
        <v>111</v>
      </c>
      <c r="E128" s="232" t="s">
        <v>65</v>
      </c>
      <c r="F128" s="249" t="s">
        <v>1065</v>
      </c>
      <c r="G128" s="249" t="s">
        <v>84</v>
      </c>
      <c r="H128" s="236">
        <v>2431560</v>
      </c>
      <c r="I128" s="236">
        <v>0</v>
      </c>
      <c r="J128" s="236">
        <v>0</v>
      </c>
    </row>
    <row r="129" spans="1:10" ht="15" customHeight="1" x14ac:dyDescent="0.2">
      <c r="A129" s="285" t="s">
        <v>49</v>
      </c>
      <c r="B129" s="286"/>
      <c r="C129" s="232" t="s">
        <v>79</v>
      </c>
      <c r="D129" s="232" t="s">
        <v>111</v>
      </c>
      <c r="E129" s="232" t="s">
        <v>65</v>
      </c>
      <c r="F129" s="249" t="s">
        <v>1065</v>
      </c>
      <c r="G129" s="249" t="s">
        <v>116</v>
      </c>
      <c r="H129" s="236">
        <v>2431560</v>
      </c>
      <c r="I129" s="236">
        <v>0</v>
      </c>
      <c r="J129" s="236">
        <v>0</v>
      </c>
    </row>
    <row r="130" spans="1:10" ht="23.25" customHeight="1" x14ac:dyDescent="0.2">
      <c r="A130" s="292" t="s">
        <v>1014</v>
      </c>
      <c r="B130" s="293"/>
      <c r="C130" s="233" t="s">
        <v>80</v>
      </c>
      <c r="D130" s="233"/>
      <c r="E130" s="233"/>
      <c r="F130" s="233"/>
      <c r="G130" s="233"/>
      <c r="H130" s="243">
        <v>6810580716.3000002</v>
      </c>
      <c r="I130" s="243">
        <v>5853858774</v>
      </c>
      <c r="J130" s="243">
        <v>5238941464</v>
      </c>
    </row>
    <row r="131" spans="1:10" ht="15" customHeight="1" x14ac:dyDescent="0.2">
      <c r="A131" s="264" t="s">
        <v>764</v>
      </c>
      <c r="B131" s="265"/>
      <c r="C131" s="232" t="s">
        <v>80</v>
      </c>
      <c r="D131" s="232" t="s">
        <v>238</v>
      </c>
      <c r="E131" s="232"/>
      <c r="F131" s="233"/>
      <c r="G131" s="233"/>
      <c r="H131" s="236">
        <v>1586678778.27</v>
      </c>
      <c r="I131" s="236">
        <v>1596666386</v>
      </c>
      <c r="J131" s="236">
        <v>1387427596</v>
      </c>
    </row>
    <row r="132" spans="1:10" ht="23.25" customHeight="1" x14ac:dyDescent="0.2">
      <c r="A132" s="264" t="s">
        <v>242</v>
      </c>
      <c r="B132" s="265"/>
      <c r="C132" s="232" t="s">
        <v>80</v>
      </c>
      <c r="D132" s="232" t="s">
        <v>238</v>
      </c>
      <c r="E132" s="232" t="s">
        <v>54</v>
      </c>
      <c r="F132" s="233"/>
      <c r="G132" s="233"/>
      <c r="H132" s="236">
        <v>13499490</v>
      </c>
      <c r="I132" s="236">
        <v>7142620</v>
      </c>
      <c r="J132" s="236">
        <v>7142620</v>
      </c>
    </row>
    <row r="133" spans="1:10" ht="23.25" customHeight="1" x14ac:dyDescent="0.2">
      <c r="A133" s="264" t="s">
        <v>285</v>
      </c>
      <c r="B133" s="265"/>
      <c r="C133" s="232" t="s">
        <v>80</v>
      </c>
      <c r="D133" s="232" t="s">
        <v>238</v>
      </c>
      <c r="E133" s="232" t="s">
        <v>54</v>
      </c>
      <c r="F133" s="232" t="s">
        <v>286</v>
      </c>
      <c r="G133" s="232"/>
      <c r="H133" s="236">
        <v>13499490</v>
      </c>
      <c r="I133" s="236">
        <v>7142620</v>
      </c>
      <c r="J133" s="236">
        <v>7142620</v>
      </c>
    </row>
    <row r="134" spans="1:10" ht="15" customHeight="1" x14ac:dyDescent="0.2">
      <c r="A134" s="285" t="s">
        <v>260</v>
      </c>
      <c r="B134" s="286"/>
      <c r="C134" s="232" t="s">
        <v>80</v>
      </c>
      <c r="D134" s="232" t="s">
        <v>238</v>
      </c>
      <c r="E134" s="232" t="s">
        <v>54</v>
      </c>
      <c r="F134" s="249" t="s">
        <v>287</v>
      </c>
      <c r="G134" s="249"/>
      <c r="H134" s="236">
        <v>13499490</v>
      </c>
      <c r="I134" s="236">
        <v>7142620</v>
      </c>
      <c r="J134" s="236">
        <v>7142620</v>
      </c>
    </row>
    <row r="135" spans="1:10" ht="23.25" customHeight="1" x14ac:dyDescent="0.2">
      <c r="A135" s="285" t="s">
        <v>156</v>
      </c>
      <c r="B135" s="286"/>
      <c r="C135" s="232" t="s">
        <v>80</v>
      </c>
      <c r="D135" s="232" t="s">
        <v>238</v>
      </c>
      <c r="E135" s="232" t="s">
        <v>54</v>
      </c>
      <c r="F135" s="249" t="s">
        <v>288</v>
      </c>
      <c r="G135" s="250"/>
      <c r="H135" s="236">
        <v>13499490</v>
      </c>
      <c r="I135" s="236">
        <v>7142620</v>
      </c>
      <c r="J135" s="236">
        <v>7142620</v>
      </c>
    </row>
    <row r="136" spans="1:10" ht="15" customHeight="1" x14ac:dyDescent="0.2">
      <c r="A136" s="285" t="s">
        <v>289</v>
      </c>
      <c r="B136" s="286"/>
      <c r="C136" s="232" t="s">
        <v>80</v>
      </c>
      <c r="D136" s="232" t="s">
        <v>238</v>
      </c>
      <c r="E136" s="232" t="s">
        <v>54</v>
      </c>
      <c r="F136" s="249" t="s">
        <v>290</v>
      </c>
      <c r="G136" s="250"/>
      <c r="H136" s="236">
        <v>13499490</v>
      </c>
      <c r="I136" s="236">
        <v>7142620</v>
      </c>
      <c r="J136" s="236">
        <v>7142620</v>
      </c>
    </row>
    <row r="137" spans="1:10" ht="45.75" customHeight="1" x14ac:dyDescent="0.2">
      <c r="A137" s="285" t="s">
        <v>291</v>
      </c>
      <c r="B137" s="286"/>
      <c r="C137" s="232" t="s">
        <v>80</v>
      </c>
      <c r="D137" s="232" t="s">
        <v>238</v>
      </c>
      <c r="E137" s="232" t="s">
        <v>54</v>
      </c>
      <c r="F137" s="249" t="s">
        <v>290</v>
      </c>
      <c r="G137" s="249" t="s">
        <v>195</v>
      </c>
      <c r="H137" s="236">
        <v>13499490</v>
      </c>
      <c r="I137" s="236">
        <v>7142620</v>
      </c>
      <c r="J137" s="236">
        <v>7142620</v>
      </c>
    </row>
    <row r="138" spans="1:10" ht="23.25" customHeight="1" x14ac:dyDescent="0.2">
      <c r="A138" s="285" t="s">
        <v>89</v>
      </c>
      <c r="B138" s="286"/>
      <c r="C138" s="232" t="s">
        <v>80</v>
      </c>
      <c r="D138" s="232" t="s">
        <v>238</v>
      </c>
      <c r="E138" s="232" t="s">
        <v>54</v>
      </c>
      <c r="F138" s="249" t="s">
        <v>290</v>
      </c>
      <c r="G138" s="249" t="s">
        <v>26</v>
      </c>
      <c r="H138" s="236">
        <v>13499490</v>
      </c>
      <c r="I138" s="236">
        <v>7142620</v>
      </c>
      <c r="J138" s="236">
        <v>7142620</v>
      </c>
    </row>
    <row r="139" spans="1:10" ht="34.5" customHeight="1" x14ac:dyDescent="0.2">
      <c r="A139" s="264" t="s">
        <v>298</v>
      </c>
      <c r="B139" s="265"/>
      <c r="C139" s="232" t="s">
        <v>80</v>
      </c>
      <c r="D139" s="232" t="s">
        <v>238</v>
      </c>
      <c r="E139" s="232" t="s">
        <v>192</v>
      </c>
      <c r="F139" s="233"/>
      <c r="G139" s="233"/>
      <c r="H139" s="236">
        <v>697159425.10000002</v>
      </c>
      <c r="I139" s="236">
        <v>655701760</v>
      </c>
      <c r="J139" s="236">
        <v>655801760</v>
      </c>
    </row>
    <row r="140" spans="1:10" ht="15" customHeight="1" x14ac:dyDescent="0.2">
      <c r="A140" s="264" t="s">
        <v>304</v>
      </c>
      <c r="B140" s="265"/>
      <c r="C140" s="232" t="s">
        <v>80</v>
      </c>
      <c r="D140" s="232" t="s">
        <v>238</v>
      </c>
      <c r="E140" s="232" t="s">
        <v>192</v>
      </c>
      <c r="F140" s="232" t="s">
        <v>305</v>
      </c>
      <c r="G140" s="232"/>
      <c r="H140" s="236">
        <v>17215000</v>
      </c>
      <c r="I140" s="236">
        <v>17308000</v>
      </c>
      <c r="J140" s="236">
        <v>17406000</v>
      </c>
    </row>
    <row r="141" spans="1:10" ht="15" customHeight="1" x14ac:dyDescent="0.2">
      <c r="A141" s="285" t="s">
        <v>260</v>
      </c>
      <c r="B141" s="286"/>
      <c r="C141" s="232" t="s">
        <v>80</v>
      </c>
      <c r="D141" s="232" t="s">
        <v>238</v>
      </c>
      <c r="E141" s="232" t="s">
        <v>192</v>
      </c>
      <c r="F141" s="249" t="s">
        <v>732</v>
      </c>
      <c r="G141" s="249"/>
      <c r="H141" s="236">
        <v>17215000</v>
      </c>
      <c r="I141" s="236">
        <v>17308000</v>
      </c>
      <c r="J141" s="236">
        <v>17406000</v>
      </c>
    </row>
    <row r="142" spans="1:10" ht="45.75" customHeight="1" x14ac:dyDescent="0.2">
      <c r="A142" s="285" t="s">
        <v>777</v>
      </c>
      <c r="B142" s="286"/>
      <c r="C142" s="232" t="s">
        <v>80</v>
      </c>
      <c r="D142" s="232" t="s">
        <v>238</v>
      </c>
      <c r="E142" s="232" t="s">
        <v>192</v>
      </c>
      <c r="F142" s="249" t="s">
        <v>778</v>
      </c>
      <c r="G142" s="250"/>
      <c r="H142" s="236">
        <v>17215000</v>
      </c>
      <c r="I142" s="236">
        <v>17308000</v>
      </c>
      <c r="J142" s="236">
        <v>17406000</v>
      </c>
    </row>
    <row r="143" spans="1:10" ht="45.75" customHeight="1" x14ac:dyDescent="0.2">
      <c r="A143" s="285" t="s">
        <v>650</v>
      </c>
      <c r="B143" s="286"/>
      <c r="C143" s="232" t="s">
        <v>80</v>
      </c>
      <c r="D143" s="232" t="s">
        <v>238</v>
      </c>
      <c r="E143" s="232" t="s">
        <v>192</v>
      </c>
      <c r="F143" s="249" t="s">
        <v>779</v>
      </c>
      <c r="G143" s="250"/>
      <c r="H143" s="236">
        <v>17215000</v>
      </c>
      <c r="I143" s="236">
        <v>17308000</v>
      </c>
      <c r="J143" s="236">
        <v>17406000</v>
      </c>
    </row>
    <row r="144" spans="1:10" ht="45.75" customHeight="1" x14ac:dyDescent="0.2">
      <c r="A144" s="285" t="s">
        <v>291</v>
      </c>
      <c r="B144" s="286"/>
      <c r="C144" s="232" t="s">
        <v>80</v>
      </c>
      <c r="D144" s="232" t="s">
        <v>238</v>
      </c>
      <c r="E144" s="232" t="s">
        <v>192</v>
      </c>
      <c r="F144" s="249" t="s">
        <v>779</v>
      </c>
      <c r="G144" s="249" t="s">
        <v>195</v>
      </c>
      <c r="H144" s="236">
        <v>13782160</v>
      </c>
      <c r="I144" s="236">
        <v>13782160</v>
      </c>
      <c r="J144" s="236">
        <v>13782160</v>
      </c>
    </row>
    <row r="145" spans="1:10" ht="23.25" customHeight="1" x14ac:dyDescent="0.2">
      <c r="A145" s="285" t="s">
        <v>89</v>
      </c>
      <c r="B145" s="286"/>
      <c r="C145" s="232" t="s">
        <v>80</v>
      </c>
      <c r="D145" s="232" t="s">
        <v>238</v>
      </c>
      <c r="E145" s="232" t="s">
        <v>192</v>
      </c>
      <c r="F145" s="249" t="s">
        <v>779</v>
      </c>
      <c r="G145" s="249" t="s">
        <v>26</v>
      </c>
      <c r="H145" s="236">
        <v>13782160</v>
      </c>
      <c r="I145" s="236">
        <v>13782160</v>
      </c>
      <c r="J145" s="236">
        <v>13782160</v>
      </c>
    </row>
    <row r="146" spans="1:10" ht="23.25" customHeight="1" x14ac:dyDescent="0.2">
      <c r="A146" s="285" t="s">
        <v>273</v>
      </c>
      <c r="B146" s="286"/>
      <c r="C146" s="232" t="s">
        <v>80</v>
      </c>
      <c r="D146" s="232" t="s">
        <v>238</v>
      </c>
      <c r="E146" s="232" t="s">
        <v>192</v>
      </c>
      <c r="F146" s="249" t="s">
        <v>779</v>
      </c>
      <c r="G146" s="249" t="s">
        <v>94</v>
      </c>
      <c r="H146" s="236">
        <v>3432840</v>
      </c>
      <c r="I146" s="236">
        <v>3525840</v>
      </c>
      <c r="J146" s="236">
        <v>3623840</v>
      </c>
    </row>
    <row r="147" spans="1:10" ht="23.25" customHeight="1" x14ac:dyDescent="0.2">
      <c r="A147" s="285" t="s">
        <v>187</v>
      </c>
      <c r="B147" s="286"/>
      <c r="C147" s="232" t="s">
        <v>80</v>
      </c>
      <c r="D147" s="232" t="s">
        <v>238</v>
      </c>
      <c r="E147" s="232" t="s">
        <v>192</v>
      </c>
      <c r="F147" s="249" t="s">
        <v>779</v>
      </c>
      <c r="G147" s="249" t="s">
        <v>58</v>
      </c>
      <c r="H147" s="236">
        <v>3432840</v>
      </c>
      <c r="I147" s="236">
        <v>3525840</v>
      </c>
      <c r="J147" s="236">
        <v>3623840</v>
      </c>
    </row>
    <row r="148" spans="1:10" ht="23.25" customHeight="1" x14ac:dyDescent="0.2">
      <c r="A148" s="264" t="s">
        <v>285</v>
      </c>
      <c r="B148" s="265"/>
      <c r="C148" s="232" t="s">
        <v>80</v>
      </c>
      <c r="D148" s="232" t="s">
        <v>238</v>
      </c>
      <c r="E148" s="232" t="s">
        <v>192</v>
      </c>
      <c r="F148" s="232" t="s">
        <v>286</v>
      </c>
      <c r="G148" s="232"/>
      <c r="H148" s="236">
        <v>672952105.10000002</v>
      </c>
      <c r="I148" s="236">
        <v>631399438</v>
      </c>
      <c r="J148" s="236">
        <v>631399438</v>
      </c>
    </row>
    <row r="149" spans="1:10" ht="23.25" customHeight="1" x14ac:dyDescent="0.2">
      <c r="A149" s="285" t="s">
        <v>790</v>
      </c>
      <c r="B149" s="286"/>
      <c r="C149" s="232" t="s">
        <v>80</v>
      </c>
      <c r="D149" s="232" t="s">
        <v>238</v>
      </c>
      <c r="E149" s="232" t="s">
        <v>192</v>
      </c>
      <c r="F149" s="249" t="s">
        <v>347</v>
      </c>
      <c r="G149" s="249"/>
      <c r="H149" s="236">
        <v>43455700</v>
      </c>
      <c r="I149" s="236">
        <v>43455702</v>
      </c>
      <c r="J149" s="236">
        <v>43455702</v>
      </c>
    </row>
    <row r="150" spans="1:10" ht="57" customHeight="1" x14ac:dyDescent="0.2">
      <c r="A150" s="285" t="s">
        <v>998</v>
      </c>
      <c r="B150" s="286"/>
      <c r="C150" s="232" t="s">
        <v>80</v>
      </c>
      <c r="D150" s="232" t="s">
        <v>238</v>
      </c>
      <c r="E150" s="232" t="s">
        <v>192</v>
      </c>
      <c r="F150" s="249" t="s">
        <v>356</v>
      </c>
      <c r="G150" s="250"/>
      <c r="H150" s="236">
        <v>43455700</v>
      </c>
      <c r="I150" s="236">
        <v>43455702</v>
      </c>
      <c r="J150" s="236">
        <v>43455702</v>
      </c>
    </row>
    <row r="151" spans="1:10" ht="57" customHeight="1" x14ac:dyDescent="0.2">
      <c r="A151" s="285" t="s">
        <v>942</v>
      </c>
      <c r="B151" s="286"/>
      <c r="C151" s="232" t="s">
        <v>80</v>
      </c>
      <c r="D151" s="232" t="s">
        <v>238</v>
      </c>
      <c r="E151" s="232" t="s">
        <v>192</v>
      </c>
      <c r="F151" s="249" t="s">
        <v>943</v>
      </c>
      <c r="G151" s="250"/>
      <c r="H151" s="236">
        <v>19300760</v>
      </c>
      <c r="I151" s="236">
        <v>18000000</v>
      </c>
      <c r="J151" s="236">
        <v>18000000</v>
      </c>
    </row>
    <row r="152" spans="1:10" ht="45.75" customHeight="1" x14ac:dyDescent="0.2">
      <c r="A152" s="285" t="s">
        <v>291</v>
      </c>
      <c r="B152" s="286"/>
      <c r="C152" s="232" t="s">
        <v>80</v>
      </c>
      <c r="D152" s="232" t="s">
        <v>238</v>
      </c>
      <c r="E152" s="232" t="s">
        <v>192</v>
      </c>
      <c r="F152" s="249" t="s">
        <v>943</v>
      </c>
      <c r="G152" s="249" t="s">
        <v>195</v>
      </c>
      <c r="H152" s="236">
        <v>18063440</v>
      </c>
      <c r="I152" s="236">
        <v>18000000</v>
      </c>
      <c r="J152" s="236">
        <v>18000000</v>
      </c>
    </row>
    <row r="153" spans="1:10" ht="23.25" customHeight="1" x14ac:dyDescent="0.2">
      <c r="A153" s="285" t="s">
        <v>89</v>
      </c>
      <c r="B153" s="286"/>
      <c r="C153" s="232" t="s">
        <v>80</v>
      </c>
      <c r="D153" s="232" t="s">
        <v>238</v>
      </c>
      <c r="E153" s="232" t="s">
        <v>192</v>
      </c>
      <c r="F153" s="249" t="s">
        <v>943</v>
      </c>
      <c r="G153" s="249" t="s">
        <v>26</v>
      </c>
      <c r="H153" s="236">
        <v>18063440</v>
      </c>
      <c r="I153" s="236">
        <v>18000000</v>
      </c>
      <c r="J153" s="236">
        <v>18000000</v>
      </c>
    </row>
    <row r="154" spans="1:10" ht="23.25" customHeight="1" x14ac:dyDescent="0.2">
      <c r="A154" s="285" t="s">
        <v>273</v>
      </c>
      <c r="B154" s="286"/>
      <c r="C154" s="232" t="s">
        <v>80</v>
      </c>
      <c r="D154" s="232" t="s">
        <v>238</v>
      </c>
      <c r="E154" s="232" t="s">
        <v>192</v>
      </c>
      <c r="F154" s="249" t="s">
        <v>943</v>
      </c>
      <c r="G154" s="249" t="s">
        <v>94</v>
      </c>
      <c r="H154" s="236">
        <v>1237320</v>
      </c>
      <c r="I154" s="236">
        <v>0</v>
      </c>
      <c r="J154" s="236">
        <v>0</v>
      </c>
    </row>
    <row r="155" spans="1:10" ht="23.25" customHeight="1" x14ac:dyDescent="0.2">
      <c r="A155" s="285" t="s">
        <v>187</v>
      </c>
      <c r="B155" s="286"/>
      <c r="C155" s="232" t="s">
        <v>80</v>
      </c>
      <c r="D155" s="232" t="s">
        <v>238</v>
      </c>
      <c r="E155" s="232" t="s">
        <v>192</v>
      </c>
      <c r="F155" s="249" t="s">
        <v>943</v>
      </c>
      <c r="G155" s="249" t="s">
        <v>58</v>
      </c>
      <c r="H155" s="236">
        <v>1237320</v>
      </c>
      <c r="I155" s="236">
        <v>0</v>
      </c>
      <c r="J155" s="236">
        <v>0</v>
      </c>
    </row>
    <row r="156" spans="1:10" ht="57" customHeight="1" x14ac:dyDescent="0.2">
      <c r="A156" s="285" t="s">
        <v>944</v>
      </c>
      <c r="B156" s="286"/>
      <c r="C156" s="232" t="s">
        <v>80</v>
      </c>
      <c r="D156" s="232" t="s">
        <v>238</v>
      </c>
      <c r="E156" s="232" t="s">
        <v>192</v>
      </c>
      <c r="F156" s="249" t="s">
        <v>945</v>
      </c>
      <c r="G156" s="250"/>
      <c r="H156" s="236">
        <v>24154940</v>
      </c>
      <c r="I156" s="236">
        <v>25455702</v>
      </c>
      <c r="J156" s="236">
        <v>25455702</v>
      </c>
    </row>
    <row r="157" spans="1:10" ht="45.75" customHeight="1" x14ac:dyDescent="0.2">
      <c r="A157" s="285" t="s">
        <v>291</v>
      </c>
      <c r="B157" s="286"/>
      <c r="C157" s="232" t="s">
        <v>80</v>
      </c>
      <c r="D157" s="232" t="s">
        <v>238</v>
      </c>
      <c r="E157" s="232" t="s">
        <v>192</v>
      </c>
      <c r="F157" s="249" t="s">
        <v>945</v>
      </c>
      <c r="G157" s="249" t="s">
        <v>195</v>
      </c>
      <c r="H157" s="236">
        <v>24154940</v>
      </c>
      <c r="I157" s="236">
        <v>25455702</v>
      </c>
      <c r="J157" s="236">
        <v>25455702</v>
      </c>
    </row>
    <row r="158" spans="1:10" ht="23.25" customHeight="1" x14ac:dyDescent="0.2">
      <c r="A158" s="285" t="s">
        <v>89</v>
      </c>
      <c r="B158" s="286"/>
      <c r="C158" s="232" t="s">
        <v>80</v>
      </c>
      <c r="D158" s="232" t="s">
        <v>238</v>
      </c>
      <c r="E158" s="232" t="s">
        <v>192</v>
      </c>
      <c r="F158" s="249" t="s">
        <v>945</v>
      </c>
      <c r="G158" s="249" t="s">
        <v>26</v>
      </c>
      <c r="H158" s="236">
        <v>24154940</v>
      </c>
      <c r="I158" s="236">
        <v>25455702</v>
      </c>
      <c r="J158" s="236">
        <v>25455702</v>
      </c>
    </row>
    <row r="159" spans="1:10" ht="15" customHeight="1" x14ac:dyDescent="0.2">
      <c r="A159" s="285" t="s">
        <v>260</v>
      </c>
      <c r="B159" s="286"/>
      <c r="C159" s="232" t="s">
        <v>80</v>
      </c>
      <c r="D159" s="232" t="s">
        <v>238</v>
      </c>
      <c r="E159" s="232" t="s">
        <v>192</v>
      </c>
      <c r="F159" s="249" t="s">
        <v>287</v>
      </c>
      <c r="G159" s="249"/>
      <c r="H159" s="236">
        <v>629496405.10000002</v>
      </c>
      <c r="I159" s="236">
        <v>587943736</v>
      </c>
      <c r="J159" s="236">
        <v>587943736</v>
      </c>
    </row>
    <row r="160" spans="1:10" ht="23.25" customHeight="1" x14ac:dyDescent="0.2">
      <c r="A160" s="285" t="s">
        <v>156</v>
      </c>
      <c r="B160" s="286"/>
      <c r="C160" s="232" t="s">
        <v>80</v>
      </c>
      <c r="D160" s="232" t="s">
        <v>238</v>
      </c>
      <c r="E160" s="232" t="s">
        <v>192</v>
      </c>
      <c r="F160" s="249" t="s">
        <v>288</v>
      </c>
      <c r="G160" s="250"/>
      <c r="H160" s="236">
        <v>628896405.10000002</v>
      </c>
      <c r="I160" s="236">
        <v>587343736</v>
      </c>
      <c r="J160" s="236">
        <v>587343736</v>
      </c>
    </row>
    <row r="161" spans="1:10" ht="15" customHeight="1" x14ac:dyDescent="0.2">
      <c r="A161" s="285" t="s">
        <v>315</v>
      </c>
      <c r="B161" s="286"/>
      <c r="C161" s="232" t="s">
        <v>80</v>
      </c>
      <c r="D161" s="232" t="s">
        <v>238</v>
      </c>
      <c r="E161" s="232" t="s">
        <v>192</v>
      </c>
      <c r="F161" s="249" t="s">
        <v>316</v>
      </c>
      <c r="G161" s="250"/>
      <c r="H161" s="236">
        <v>610120785.10000002</v>
      </c>
      <c r="I161" s="236">
        <v>568568116</v>
      </c>
      <c r="J161" s="236">
        <v>568568116</v>
      </c>
    </row>
    <row r="162" spans="1:10" ht="45.75" customHeight="1" x14ac:dyDescent="0.2">
      <c r="A162" s="285" t="s">
        <v>291</v>
      </c>
      <c r="B162" s="286"/>
      <c r="C162" s="232" t="s">
        <v>80</v>
      </c>
      <c r="D162" s="232" t="s">
        <v>238</v>
      </c>
      <c r="E162" s="232" t="s">
        <v>192</v>
      </c>
      <c r="F162" s="249" t="s">
        <v>316</v>
      </c>
      <c r="G162" s="249" t="s">
        <v>195</v>
      </c>
      <c r="H162" s="236">
        <v>579002250</v>
      </c>
      <c r="I162" s="236">
        <v>537713616</v>
      </c>
      <c r="J162" s="236">
        <v>537713616</v>
      </c>
    </row>
    <row r="163" spans="1:10" ht="23.25" customHeight="1" x14ac:dyDescent="0.2">
      <c r="A163" s="285" t="s">
        <v>89</v>
      </c>
      <c r="B163" s="286"/>
      <c r="C163" s="232" t="s">
        <v>80</v>
      </c>
      <c r="D163" s="232" t="s">
        <v>238</v>
      </c>
      <c r="E163" s="232" t="s">
        <v>192</v>
      </c>
      <c r="F163" s="249" t="s">
        <v>316</v>
      </c>
      <c r="G163" s="249" t="s">
        <v>26</v>
      </c>
      <c r="H163" s="236">
        <v>579002250</v>
      </c>
      <c r="I163" s="236">
        <v>537713616</v>
      </c>
      <c r="J163" s="236">
        <v>537713616</v>
      </c>
    </row>
    <row r="164" spans="1:10" ht="23.25" customHeight="1" x14ac:dyDescent="0.2">
      <c r="A164" s="285" t="s">
        <v>273</v>
      </c>
      <c r="B164" s="286"/>
      <c r="C164" s="232" t="s">
        <v>80</v>
      </c>
      <c r="D164" s="232" t="s">
        <v>238</v>
      </c>
      <c r="E164" s="232" t="s">
        <v>192</v>
      </c>
      <c r="F164" s="249" t="s">
        <v>316</v>
      </c>
      <c r="G164" s="249" t="s">
        <v>94</v>
      </c>
      <c r="H164" s="236">
        <v>21588535.100000001</v>
      </c>
      <c r="I164" s="236">
        <v>21624500</v>
      </c>
      <c r="J164" s="236">
        <v>21624500</v>
      </c>
    </row>
    <row r="165" spans="1:10" ht="23.25" customHeight="1" x14ac:dyDescent="0.2">
      <c r="A165" s="285" t="s">
        <v>187</v>
      </c>
      <c r="B165" s="286"/>
      <c r="C165" s="232" t="s">
        <v>80</v>
      </c>
      <c r="D165" s="232" t="s">
        <v>238</v>
      </c>
      <c r="E165" s="232" t="s">
        <v>192</v>
      </c>
      <c r="F165" s="249" t="s">
        <v>316</v>
      </c>
      <c r="G165" s="249" t="s">
        <v>58</v>
      </c>
      <c r="H165" s="236">
        <v>21588535.100000001</v>
      </c>
      <c r="I165" s="236">
        <v>21624500</v>
      </c>
      <c r="J165" s="236">
        <v>21624500</v>
      </c>
    </row>
    <row r="166" spans="1:10" ht="15" customHeight="1" x14ac:dyDescent="0.2">
      <c r="A166" s="285" t="s">
        <v>95</v>
      </c>
      <c r="B166" s="286"/>
      <c r="C166" s="232" t="s">
        <v>80</v>
      </c>
      <c r="D166" s="232" t="s">
        <v>238</v>
      </c>
      <c r="E166" s="232" t="s">
        <v>192</v>
      </c>
      <c r="F166" s="249" t="s">
        <v>316</v>
      </c>
      <c r="G166" s="249" t="s">
        <v>96</v>
      </c>
      <c r="H166" s="236">
        <v>300000</v>
      </c>
      <c r="I166" s="236">
        <v>0</v>
      </c>
      <c r="J166" s="236">
        <v>0</v>
      </c>
    </row>
    <row r="167" spans="1:10" ht="23.25" customHeight="1" x14ac:dyDescent="0.2">
      <c r="A167" s="285" t="s">
        <v>35</v>
      </c>
      <c r="B167" s="286"/>
      <c r="C167" s="232" t="s">
        <v>80</v>
      </c>
      <c r="D167" s="232" t="s">
        <v>238</v>
      </c>
      <c r="E167" s="232" t="s">
        <v>192</v>
      </c>
      <c r="F167" s="249" t="s">
        <v>316</v>
      </c>
      <c r="G167" s="249" t="s">
        <v>52</v>
      </c>
      <c r="H167" s="236">
        <v>300000</v>
      </c>
      <c r="I167" s="236">
        <v>0</v>
      </c>
      <c r="J167" s="236">
        <v>0</v>
      </c>
    </row>
    <row r="168" spans="1:10" ht="15" customHeight="1" x14ac:dyDescent="0.2">
      <c r="A168" s="285" t="s">
        <v>200</v>
      </c>
      <c r="B168" s="286"/>
      <c r="C168" s="232" t="s">
        <v>80</v>
      </c>
      <c r="D168" s="232" t="s">
        <v>238</v>
      </c>
      <c r="E168" s="232" t="s">
        <v>192</v>
      </c>
      <c r="F168" s="249" t="s">
        <v>316</v>
      </c>
      <c r="G168" s="249" t="s">
        <v>201</v>
      </c>
      <c r="H168" s="236">
        <v>9230000</v>
      </c>
      <c r="I168" s="236">
        <v>9230000</v>
      </c>
      <c r="J168" s="236">
        <v>9230000</v>
      </c>
    </row>
    <row r="169" spans="1:10" ht="15" customHeight="1" x14ac:dyDescent="0.2">
      <c r="A169" s="285" t="s">
        <v>73</v>
      </c>
      <c r="B169" s="286"/>
      <c r="C169" s="232" t="s">
        <v>80</v>
      </c>
      <c r="D169" s="232" t="s">
        <v>238</v>
      </c>
      <c r="E169" s="232" t="s">
        <v>192</v>
      </c>
      <c r="F169" s="249" t="s">
        <v>316</v>
      </c>
      <c r="G169" s="249" t="s">
        <v>74</v>
      </c>
      <c r="H169" s="236">
        <v>9230000</v>
      </c>
      <c r="I169" s="236">
        <v>9230000</v>
      </c>
      <c r="J169" s="236">
        <v>9230000</v>
      </c>
    </row>
    <row r="170" spans="1:10" ht="23.25" customHeight="1" x14ac:dyDescent="0.2">
      <c r="A170" s="285" t="s">
        <v>539</v>
      </c>
      <c r="B170" s="286"/>
      <c r="C170" s="232" t="s">
        <v>80</v>
      </c>
      <c r="D170" s="232" t="s">
        <v>238</v>
      </c>
      <c r="E170" s="232" t="s">
        <v>192</v>
      </c>
      <c r="F170" s="249" t="s">
        <v>540</v>
      </c>
      <c r="G170" s="250"/>
      <c r="H170" s="236">
        <v>680000</v>
      </c>
      <c r="I170" s="236">
        <v>680000</v>
      </c>
      <c r="J170" s="236">
        <v>680000</v>
      </c>
    </row>
    <row r="171" spans="1:10" ht="23.25" customHeight="1" x14ac:dyDescent="0.2">
      <c r="A171" s="285" t="s">
        <v>273</v>
      </c>
      <c r="B171" s="286"/>
      <c r="C171" s="232" t="s">
        <v>80</v>
      </c>
      <c r="D171" s="232" t="s">
        <v>238</v>
      </c>
      <c r="E171" s="232" t="s">
        <v>192</v>
      </c>
      <c r="F171" s="249" t="s">
        <v>540</v>
      </c>
      <c r="G171" s="249" t="s">
        <v>94</v>
      </c>
      <c r="H171" s="236">
        <v>680000</v>
      </c>
      <c r="I171" s="236">
        <v>680000</v>
      </c>
      <c r="J171" s="236">
        <v>680000</v>
      </c>
    </row>
    <row r="172" spans="1:10" ht="23.25" customHeight="1" x14ac:dyDescent="0.2">
      <c r="A172" s="285" t="s">
        <v>187</v>
      </c>
      <c r="B172" s="286"/>
      <c r="C172" s="232" t="s">
        <v>80</v>
      </c>
      <c r="D172" s="232" t="s">
        <v>238</v>
      </c>
      <c r="E172" s="232" t="s">
        <v>192</v>
      </c>
      <c r="F172" s="249" t="s">
        <v>540</v>
      </c>
      <c r="G172" s="249" t="s">
        <v>58</v>
      </c>
      <c r="H172" s="236">
        <v>680000</v>
      </c>
      <c r="I172" s="236">
        <v>680000</v>
      </c>
      <c r="J172" s="236">
        <v>680000</v>
      </c>
    </row>
    <row r="173" spans="1:10" ht="15" customHeight="1" x14ac:dyDescent="0.2">
      <c r="A173" s="285" t="s">
        <v>317</v>
      </c>
      <c r="B173" s="286"/>
      <c r="C173" s="232" t="s">
        <v>80</v>
      </c>
      <c r="D173" s="232" t="s">
        <v>238</v>
      </c>
      <c r="E173" s="232" t="s">
        <v>192</v>
      </c>
      <c r="F173" s="249" t="s">
        <v>318</v>
      </c>
      <c r="G173" s="250"/>
      <c r="H173" s="236">
        <v>800000</v>
      </c>
      <c r="I173" s="236">
        <v>800000</v>
      </c>
      <c r="J173" s="236">
        <v>800000</v>
      </c>
    </row>
    <row r="174" spans="1:10" ht="15" customHeight="1" x14ac:dyDescent="0.2">
      <c r="A174" s="285" t="s">
        <v>200</v>
      </c>
      <c r="B174" s="286"/>
      <c r="C174" s="232" t="s">
        <v>80</v>
      </c>
      <c r="D174" s="232" t="s">
        <v>238</v>
      </c>
      <c r="E174" s="232" t="s">
        <v>192</v>
      </c>
      <c r="F174" s="249" t="s">
        <v>318</v>
      </c>
      <c r="G174" s="249" t="s">
        <v>201</v>
      </c>
      <c r="H174" s="236">
        <v>800000</v>
      </c>
      <c r="I174" s="236">
        <v>800000</v>
      </c>
      <c r="J174" s="236">
        <v>800000</v>
      </c>
    </row>
    <row r="175" spans="1:10" ht="15" customHeight="1" x14ac:dyDescent="0.2">
      <c r="A175" s="285" t="s">
        <v>73</v>
      </c>
      <c r="B175" s="286"/>
      <c r="C175" s="232" t="s">
        <v>80</v>
      </c>
      <c r="D175" s="232" t="s">
        <v>238</v>
      </c>
      <c r="E175" s="232" t="s">
        <v>192</v>
      </c>
      <c r="F175" s="249" t="s">
        <v>318</v>
      </c>
      <c r="G175" s="249" t="s">
        <v>74</v>
      </c>
      <c r="H175" s="236">
        <v>800000</v>
      </c>
      <c r="I175" s="236">
        <v>800000</v>
      </c>
      <c r="J175" s="236">
        <v>800000</v>
      </c>
    </row>
    <row r="176" spans="1:10" ht="23.25" customHeight="1" x14ac:dyDescent="0.2">
      <c r="A176" s="285" t="s">
        <v>920</v>
      </c>
      <c r="B176" s="286"/>
      <c r="C176" s="232" t="s">
        <v>80</v>
      </c>
      <c r="D176" s="232" t="s">
        <v>238</v>
      </c>
      <c r="E176" s="232" t="s">
        <v>192</v>
      </c>
      <c r="F176" s="249" t="s">
        <v>921</v>
      </c>
      <c r="G176" s="250"/>
      <c r="H176" s="236">
        <v>17295620</v>
      </c>
      <c r="I176" s="236">
        <v>17295620</v>
      </c>
      <c r="J176" s="236">
        <v>17295620</v>
      </c>
    </row>
    <row r="177" spans="1:10" ht="45.75" customHeight="1" x14ac:dyDescent="0.2">
      <c r="A177" s="285" t="s">
        <v>291</v>
      </c>
      <c r="B177" s="286"/>
      <c r="C177" s="232" t="s">
        <v>80</v>
      </c>
      <c r="D177" s="232" t="s">
        <v>238</v>
      </c>
      <c r="E177" s="232" t="s">
        <v>192</v>
      </c>
      <c r="F177" s="249" t="s">
        <v>921</v>
      </c>
      <c r="G177" s="249" t="s">
        <v>195</v>
      </c>
      <c r="H177" s="236">
        <v>17245620</v>
      </c>
      <c r="I177" s="236">
        <v>17245620</v>
      </c>
      <c r="J177" s="236">
        <v>17245620</v>
      </c>
    </row>
    <row r="178" spans="1:10" ht="23.25" customHeight="1" x14ac:dyDescent="0.2">
      <c r="A178" s="285" t="s">
        <v>89</v>
      </c>
      <c r="B178" s="286"/>
      <c r="C178" s="232" t="s">
        <v>80</v>
      </c>
      <c r="D178" s="232" t="s">
        <v>238</v>
      </c>
      <c r="E178" s="232" t="s">
        <v>192</v>
      </c>
      <c r="F178" s="249" t="s">
        <v>921</v>
      </c>
      <c r="G178" s="249" t="s">
        <v>26</v>
      </c>
      <c r="H178" s="236">
        <v>17245620</v>
      </c>
      <c r="I178" s="236">
        <v>17245620</v>
      </c>
      <c r="J178" s="236">
        <v>17245620</v>
      </c>
    </row>
    <row r="179" spans="1:10" ht="23.25" customHeight="1" x14ac:dyDescent="0.2">
      <c r="A179" s="285" t="s">
        <v>273</v>
      </c>
      <c r="B179" s="286"/>
      <c r="C179" s="232" t="s">
        <v>80</v>
      </c>
      <c r="D179" s="232" t="s">
        <v>238</v>
      </c>
      <c r="E179" s="232" t="s">
        <v>192</v>
      </c>
      <c r="F179" s="249" t="s">
        <v>921</v>
      </c>
      <c r="G179" s="249" t="s">
        <v>94</v>
      </c>
      <c r="H179" s="236">
        <v>50000</v>
      </c>
      <c r="I179" s="236">
        <v>50000</v>
      </c>
      <c r="J179" s="236">
        <v>50000</v>
      </c>
    </row>
    <row r="180" spans="1:10" ht="23.25" customHeight="1" x14ac:dyDescent="0.2">
      <c r="A180" s="285" t="s">
        <v>187</v>
      </c>
      <c r="B180" s="286"/>
      <c r="C180" s="232" t="s">
        <v>80</v>
      </c>
      <c r="D180" s="232" t="s">
        <v>238</v>
      </c>
      <c r="E180" s="232" t="s">
        <v>192</v>
      </c>
      <c r="F180" s="249" t="s">
        <v>921</v>
      </c>
      <c r="G180" s="249" t="s">
        <v>58</v>
      </c>
      <c r="H180" s="236">
        <v>50000</v>
      </c>
      <c r="I180" s="236">
        <v>50000</v>
      </c>
      <c r="J180" s="236">
        <v>50000</v>
      </c>
    </row>
    <row r="181" spans="1:10" ht="34.5" customHeight="1" x14ac:dyDescent="0.2">
      <c r="A181" s="285" t="s">
        <v>780</v>
      </c>
      <c r="B181" s="286"/>
      <c r="C181" s="232" t="s">
        <v>80</v>
      </c>
      <c r="D181" s="232" t="s">
        <v>238</v>
      </c>
      <c r="E181" s="232" t="s">
        <v>192</v>
      </c>
      <c r="F181" s="249" t="s">
        <v>781</v>
      </c>
      <c r="G181" s="250"/>
      <c r="H181" s="236">
        <v>600000</v>
      </c>
      <c r="I181" s="236">
        <v>600000</v>
      </c>
      <c r="J181" s="236">
        <v>600000</v>
      </c>
    </row>
    <row r="182" spans="1:10" ht="90.75" customHeight="1" x14ac:dyDescent="0.2">
      <c r="A182" s="285" t="s">
        <v>314</v>
      </c>
      <c r="B182" s="286"/>
      <c r="C182" s="232" t="s">
        <v>80</v>
      </c>
      <c r="D182" s="232" t="s">
        <v>238</v>
      </c>
      <c r="E182" s="232" t="s">
        <v>192</v>
      </c>
      <c r="F182" s="249" t="s">
        <v>782</v>
      </c>
      <c r="G182" s="250"/>
      <c r="H182" s="236">
        <v>600000</v>
      </c>
      <c r="I182" s="236">
        <v>600000</v>
      </c>
      <c r="J182" s="236">
        <v>600000</v>
      </c>
    </row>
    <row r="183" spans="1:10" ht="23.25" customHeight="1" x14ac:dyDescent="0.2">
      <c r="A183" s="285" t="s">
        <v>273</v>
      </c>
      <c r="B183" s="286"/>
      <c r="C183" s="232" t="s">
        <v>80</v>
      </c>
      <c r="D183" s="232" t="s">
        <v>238</v>
      </c>
      <c r="E183" s="232" t="s">
        <v>192</v>
      </c>
      <c r="F183" s="249" t="s">
        <v>782</v>
      </c>
      <c r="G183" s="249" t="s">
        <v>94</v>
      </c>
      <c r="H183" s="236">
        <v>600000</v>
      </c>
      <c r="I183" s="236">
        <v>600000</v>
      </c>
      <c r="J183" s="236">
        <v>600000</v>
      </c>
    </row>
    <row r="184" spans="1:10" ht="23.25" customHeight="1" x14ac:dyDescent="0.2">
      <c r="A184" s="285" t="s">
        <v>187</v>
      </c>
      <c r="B184" s="286"/>
      <c r="C184" s="232" t="s">
        <v>80</v>
      </c>
      <c r="D184" s="232" t="s">
        <v>238</v>
      </c>
      <c r="E184" s="232" t="s">
        <v>192</v>
      </c>
      <c r="F184" s="249" t="s">
        <v>782</v>
      </c>
      <c r="G184" s="249" t="s">
        <v>58</v>
      </c>
      <c r="H184" s="236">
        <v>600000</v>
      </c>
      <c r="I184" s="236">
        <v>600000</v>
      </c>
      <c r="J184" s="236">
        <v>600000</v>
      </c>
    </row>
    <row r="185" spans="1:10" ht="23.25" customHeight="1" x14ac:dyDescent="0.2">
      <c r="A185" s="264" t="s">
        <v>930</v>
      </c>
      <c r="B185" s="265"/>
      <c r="C185" s="232" t="s">
        <v>80</v>
      </c>
      <c r="D185" s="232" t="s">
        <v>238</v>
      </c>
      <c r="E185" s="232" t="s">
        <v>192</v>
      </c>
      <c r="F185" s="232" t="s">
        <v>319</v>
      </c>
      <c r="G185" s="232"/>
      <c r="H185" s="236">
        <v>4807000</v>
      </c>
      <c r="I185" s="236">
        <v>4807000</v>
      </c>
      <c r="J185" s="236">
        <v>4807000</v>
      </c>
    </row>
    <row r="186" spans="1:10" ht="34.5" customHeight="1" x14ac:dyDescent="0.2">
      <c r="A186" s="285" t="s">
        <v>320</v>
      </c>
      <c r="B186" s="286"/>
      <c r="C186" s="232" t="s">
        <v>80</v>
      </c>
      <c r="D186" s="232" t="s">
        <v>238</v>
      </c>
      <c r="E186" s="232" t="s">
        <v>192</v>
      </c>
      <c r="F186" s="249" t="s">
        <v>321</v>
      </c>
      <c r="G186" s="249"/>
      <c r="H186" s="236">
        <v>4807000</v>
      </c>
      <c r="I186" s="236">
        <v>4807000</v>
      </c>
      <c r="J186" s="236">
        <v>4807000</v>
      </c>
    </row>
    <row r="187" spans="1:10" ht="15" customHeight="1" x14ac:dyDescent="0.2">
      <c r="A187" s="285" t="s">
        <v>322</v>
      </c>
      <c r="B187" s="286"/>
      <c r="C187" s="232" t="s">
        <v>80</v>
      </c>
      <c r="D187" s="232" t="s">
        <v>238</v>
      </c>
      <c r="E187" s="232" t="s">
        <v>192</v>
      </c>
      <c r="F187" s="249" t="s">
        <v>323</v>
      </c>
      <c r="G187" s="250"/>
      <c r="H187" s="236">
        <v>4807000</v>
      </c>
      <c r="I187" s="236">
        <v>4807000</v>
      </c>
      <c r="J187" s="236">
        <v>4807000</v>
      </c>
    </row>
    <row r="188" spans="1:10" ht="15" customHeight="1" x14ac:dyDescent="0.2">
      <c r="A188" s="285" t="s">
        <v>324</v>
      </c>
      <c r="B188" s="286"/>
      <c r="C188" s="232" t="s">
        <v>80</v>
      </c>
      <c r="D188" s="232" t="s">
        <v>238</v>
      </c>
      <c r="E188" s="232" t="s">
        <v>192</v>
      </c>
      <c r="F188" s="249" t="s">
        <v>325</v>
      </c>
      <c r="G188" s="250"/>
      <c r="H188" s="236">
        <v>4807000</v>
      </c>
      <c r="I188" s="236">
        <v>4807000</v>
      </c>
      <c r="J188" s="236">
        <v>4807000</v>
      </c>
    </row>
    <row r="189" spans="1:10" ht="23.25" customHeight="1" x14ac:dyDescent="0.2">
      <c r="A189" s="285" t="s">
        <v>273</v>
      </c>
      <c r="B189" s="286"/>
      <c r="C189" s="232" t="s">
        <v>80</v>
      </c>
      <c r="D189" s="232" t="s">
        <v>238</v>
      </c>
      <c r="E189" s="232" t="s">
        <v>192</v>
      </c>
      <c r="F189" s="249" t="s">
        <v>325</v>
      </c>
      <c r="G189" s="249" t="s">
        <v>94</v>
      </c>
      <c r="H189" s="236">
        <v>4807000</v>
      </c>
      <c r="I189" s="236">
        <v>4807000</v>
      </c>
      <c r="J189" s="236">
        <v>4807000</v>
      </c>
    </row>
    <row r="190" spans="1:10" ht="23.25" customHeight="1" x14ac:dyDescent="0.2">
      <c r="A190" s="285" t="s">
        <v>187</v>
      </c>
      <c r="B190" s="286"/>
      <c r="C190" s="232" t="s">
        <v>80</v>
      </c>
      <c r="D190" s="232" t="s">
        <v>238</v>
      </c>
      <c r="E190" s="232" t="s">
        <v>192</v>
      </c>
      <c r="F190" s="249" t="s">
        <v>325</v>
      </c>
      <c r="G190" s="249" t="s">
        <v>58</v>
      </c>
      <c r="H190" s="236">
        <v>4807000</v>
      </c>
      <c r="I190" s="236">
        <v>4807000</v>
      </c>
      <c r="J190" s="236">
        <v>4807000</v>
      </c>
    </row>
    <row r="191" spans="1:10" ht="23.25" customHeight="1" x14ac:dyDescent="0.2">
      <c r="A191" s="264" t="s">
        <v>445</v>
      </c>
      <c r="B191" s="265"/>
      <c r="C191" s="232" t="s">
        <v>80</v>
      </c>
      <c r="D191" s="232" t="s">
        <v>238</v>
      </c>
      <c r="E191" s="232" t="s">
        <v>192</v>
      </c>
      <c r="F191" s="232" t="s">
        <v>446</v>
      </c>
      <c r="G191" s="232"/>
      <c r="H191" s="236">
        <v>2185320</v>
      </c>
      <c r="I191" s="236">
        <v>2187322</v>
      </c>
      <c r="J191" s="236">
        <v>2189322</v>
      </c>
    </row>
    <row r="192" spans="1:10" ht="34.5" customHeight="1" x14ac:dyDescent="0.2">
      <c r="A192" s="285" t="s">
        <v>783</v>
      </c>
      <c r="B192" s="286"/>
      <c r="C192" s="232" t="s">
        <v>80</v>
      </c>
      <c r="D192" s="232" t="s">
        <v>238</v>
      </c>
      <c r="E192" s="232" t="s">
        <v>192</v>
      </c>
      <c r="F192" s="249" t="s">
        <v>461</v>
      </c>
      <c r="G192" s="249"/>
      <c r="H192" s="236">
        <v>2185320</v>
      </c>
      <c r="I192" s="236">
        <v>2187322</v>
      </c>
      <c r="J192" s="236">
        <v>2189322</v>
      </c>
    </row>
    <row r="193" spans="1:10" ht="34.5" customHeight="1" x14ac:dyDescent="0.2">
      <c r="A193" s="285" t="s">
        <v>784</v>
      </c>
      <c r="B193" s="286"/>
      <c r="C193" s="232" t="s">
        <v>80</v>
      </c>
      <c r="D193" s="232" t="s">
        <v>238</v>
      </c>
      <c r="E193" s="232" t="s">
        <v>192</v>
      </c>
      <c r="F193" s="249" t="s">
        <v>462</v>
      </c>
      <c r="G193" s="250"/>
      <c r="H193" s="236">
        <v>2185320</v>
      </c>
      <c r="I193" s="236">
        <v>2187322</v>
      </c>
      <c r="J193" s="236">
        <v>2189322</v>
      </c>
    </row>
    <row r="194" spans="1:10" ht="34.5" customHeight="1" x14ac:dyDescent="0.2">
      <c r="A194" s="285" t="s">
        <v>785</v>
      </c>
      <c r="B194" s="286"/>
      <c r="C194" s="232" t="s">
        <v>80</v>
      </c>
      <c r="D194" s="232" t="s">
        <v>238</v>
      </c>
      <c r="E194" s="232" t="s">
        <v>192</v>
      </c>
      <c r="F194" s="249" t="s">
        <v>786</v>
      </c>
      <c r="G194" s="250"/>
      <c r="H194" s="236">
        <v>1598000</v>
      </c>
      <c r="I194" s="236">
        <v>1600000</v>
      </c>
      <c r="J194" s="236">
        <v>1602000</v>
      </c>
    </row>
    <row r="195" spans="1:10" ht="45.75" customHeight="1" x14ac:dyDescent="0.2">
      <c r="A195" s="285" t="s">
        <v>291</v>
      </c>
      <c r="B195" s="286"/>
      <c r="C195" s="232" t="s">
        <v>80</v>
      </c>
      <c r="D195" s="232" t="s">
        <v>238</v>
      </c>
      <c r="E195" s="232" t="s">
        <v>192</v>
      </c>
      <c r="F195" s="249" t="s">
        <v>786</v>
      </c>
      <c r="G195" s="249" t="s">
        <v>195</v>
      </c>
      <c r="H195" s="236">
        <v>1598000</v>
      </c>
      <c r="I195" s="236">
        <v>1600000</v>
      </c>
      <c r="J195" s="236">
        <v>1602000</v>
      </c>
    </row>
    <row r="196" spans="1:10" ht="23.25" customHeight="1" x14ac:dyDescent="0.2">
      <c r="A196" s="285" t="s">
        <v>89</v>
      </c>
      <c r="B196" s="286"/>
      <c r="C196" s="232" t="s">
        <v>80</v>
      </c>
      <c r="D196" s="232" t="s">
        <v>238</v>
      </c>
      <c r="E196" s="232" t="s">
        <v>192</v>
      </c>
      <c r="F196" s="249" t="s">
        <v>786</v>
      </c>
      <c r="G196" s="249" t="s">
        <v>26</v>
      </c>
      <c r="H196" s="236">
        <v>1598000</v>
      </c>
      <c r="I196" s="236">
        <v>1600000</v>
      </c>
      <c r="J196" s="236">
        <v>1602000</v>
      </c>
    </row>
    <row r="197" spans="1:10" ht="34.5" customHeight="1" x14ac:dyDescent="0.2">
      <c r="A197" s="285" t="s">
        <v>311</v>
      </c>
      <c r="B197" s="286"/>
      <c r="C197" s="232" t="s">
        <v>80</v>
      </c>
      <c r="D197" s="232" t="s">
        <v>238</v>
      </c>
      <c r="E197" s="232" t="s">
        <v>192</v>
      </c>
      <c r="F197" s="249" t="s">
        <v>787</v>
      </c>
      <c r="G197" s="250"/>
      <c r="H197" s="236">
        <v>587320</v>
      </c>
      <c r="I197" s="236">
        <v>587322</v>
      </c>
      <c r="J197" s="236">
        <v>587322</v>
      </c>
    </row>
    <row r="198" spans="1:10" ht="45.75" customHeight="1" x14ac:dyDescent="0.2">
      <c r="A198" s="285" t="s">
        <v>291</v>
      </c>
      <c r="B198" s="286"/>
      <c r="C198" s="232" t="s">
        <v>80</v>
      </c>
      <c r="D198" s="232" t="s">
        <v>238</v>
      </c>
      <c r="E198" s="232" t="s">
        <v>192</v>
      </c>
      <c r="F198" s="249" t="s">
        <v>787</v>
      </c>
      <c r="G198" s="249" t="s">
        <v>195</v>
      </c>
      <c r="H198" s="236">
        <v>587320</v>
      </c>
      <c r="I198" s="236">
        <v>587322</v>
      </c>
      <c r="J198" s="236">
        <v>587322</v>
      </c>
    </row>
    <row r="199" spans="1:10" ht="23.25" customHeight="1" x14ac:dyDescent="0.2">
      <c r="A199" s="285" t="s">
        <v>89</v>
      </c>
      <c r="B199" s="286"/>
      <c r="C199" s="232" t="s">
        <v>80</v>
      </c>
      <c r="D199" s="232" t="s">
        <v>238</v>
      </c>
      <c r="E199" s="232" t="s">
        <v>192</v>
      </c>
      <c r="F199" s="249" t="s">
        <v>787</v>
      </c>
      <c r="G199" s="249" t="s">
        <v>26</v>
      </c>
      <c r="H199" s="236">
        <v>587320</v>
      </c>
      <c r="I199" s="236">
        <v>587322</v>
      </c>
      <c r="J199" s="236">
        <v>587322</v>
      </c>
    </row>
    <row r="200" spans="1:10" ht="15" customHeight="1" x14ac:dyDescent="0.2">
      <c r="A200" s="264" t="s">
        <v>46</v>
      </c>
      <c r="B200" s="265"/>
      <c r="C200" s="232" t="s">
        <v>80</v>
      </c>
      <c r="D200" s="232" t="s">
        <v>238</v>
      </c>
      <c r="E200" s="232" t="s">
        <v>111</v>
      </c>
      <c r="F200" s="233"/>
      <c r="G200" s="233"/>
      <c r="H200" s="236">
        <v>6940000</v>
      </c>
      <c r="I200" s="236">
        <v>7000000</v>
      </c>
      <c r="J200" s="236">
        <v>7000000</v>
      </c>
    </row>
    <row r="201" spans="1:10" ht="15" customHeight="1" x14ac:dyDescent="0.2">
      <c r="A201" s="264" t="s">
        <v>335</v>
      </c>
      <c r="B201" s="265"/>
      <c r="C201" s="232" t="s">
        <v>80</v>
      </c>
      <c r="D201" s="232" t="s">
        <v>238</v>
      </c>
      <c r="E201" s="232" t="s">
        <v>111</v>
      </c>
      <c r="F201" s="232" t="s">
        <v>336</v>
      </c>
      <c r="G201" s="232"/>
      <c r="H201" s="236">
        <v>6940000</v>
      </c>
      <c r="I201" s="236">
        <v>7000000</v>
      </c>
      <c r="J201" s="236">
        <v>7000000</v>
      </c>
    </row>
    <row r="202" spans="1:10" ht="15" customHeight="1" x14ac:dyDescent="0.2">
      <c r="A202" s="285" t="s">
        <v>337</v>
      </c>
      <c r="B202" s="286"/>
      <c r="C202" s="232" t="s">
        <v>80</v>
      </c>
      <c r="D202" s="232" t="s">
        <v>238</v>
      </c>
      <c r="E202" s="232" t="s">
        <v>111</v>
      </c>
      <c r="F202" s="249" t="s">
        <v>338</v>
      </c>
      <c r="G202" s="250"/>
      <c r="H202" s="236">
        <v>4940000</v>
      </c>
      <c r="I202" s="236">
        <v>5000000</v>
      </c>
      <c r="J202" s="236">
        <v>5000000</v>
      </c>
    </row>
    <row r="203" spans="1:10" ht="15" customHeight="1" x14ac:dyDescent="0.2">
      <c r="A203" s="285" t="s">
        <v>200</v>
      </c>
      <c r="B203" s="286"/>
      <c r="C203" s="232" t="s">
        <v>80</v>
      </c>
      <c r="D203" s="232" t="s">
        <v>238</v>
      </c>
      <c r="E203" s="232" t="s">
        <v>111</v>
      </c>
      <c r="F203" s="249" t="s">
        <v>338</v>
      </c>
      <c r="G203" s="249" t="s">
        <v>201</v>
      </c>
      <c r="H203" s="236">
        <v>4940000</v>
      </c>
      <c r="I203" s="236">
        <v>5000000</v>
      </c>
      <c r="J203" s="236">
        <v>5000000</v>
      </c>
    </row>
    <row r="204" spans="1:10" ht="15" customHeight="1" x14ac:dyDescent="0.2">
      <c r="A204" s="285" t="s">
        <v>190</v>
      </c>
      <c r="B204" s="286"/>
      <c r="C204" s="232" t="s">
        <v>80</v>
      </c>
      <c r="D204" s="232" t="s">
        <v>238</v>
      </c>
      <c r="E204" s="232" t="s">
        <v>111</v>
      </c>
      <c r="F204" s="249" t="s">
        <v>338</v>
      </c>
      <c r="G204" s="249" t="s">
        <v>191</v>
      </c>
      <c r="H204" s="236">
        <v>4940000</v>
      </c>
      <c r="I204" s="236">
        <v>5000000</v>
      </c>
      <c r="J204" s="236">
        <v>5000000</v>
      </c>
    </row>
    <row r="205" spans="1:10" ht="23.25" customHeight="1" x14ac:dyDescent="0.2">
      <c r="A205" s="285" t="s">
        <v>339</v>
      </c>
      <c r="B205" s="286"/>
      <c r="C205" s="232" t="s">
        <v>80</v>
      </c>
      <c r="D205" s="232" t="s">
        <v>238</v>
      </c>
      <c r="E205" s="232" t="s">
        <v>111</v>
      </c>
      <c r="F205" s="249" t="s">
        <v>340</v>
      </c>
      <c r="G205" s="250"/>
      <c r="H205" s="236">
        <v>2000000</v>
      </c>
      <c r="I205" s="236">
        <v>2000000</v>
      </c>
      <c r="J205" s="236">
        <v>2000000</v>
      </c>
    </row>
    <row r="206" spans="1:10" ht="15" customHeight="1" x14ac:dyDescent="0.2">
      <c r="A206" s="285" t="s">
        <v>200</v>
      </c>
      <c r="B206" s="286"/>
      <c r="C206" s="232" t="s">
        <v>80</v>
      </c>
      <c r="D206" s="232" t="s">
        <v>238</v>
      </c>
      <c r="E206" s="232" t="s">
        <v>111</v>
      </c>
      <c r="F206" s="249" t="s">
        <v>340</v>
      </c>
      <c r="G206" s="249" t="s">
        <v>201</v>
      </c>
      <c r="H206" s="236">
        <v>2000000</v>
      </c>
      <c r="I206" s="236">
        <v>2000000</v>
      </c>
      <c r="J206" s="236">
        <v>2000000</v>
      </c>
    </row>
    <row r="207" spans="1:10" ht="15" customHeight="1" x14ac:dyDescent="0.2">
      <c r="A207" s="285" t="s">
        <v>190</v>
      </c>
      <c r="B207" s="286"/>
      <c r="C207" s="232" t="s">
        <v>80</v>
      </c>
      <c r="D207" s="232" t="s">
        <v>238</v>
      </c>
      <c r="E207" s="232" t="s">
        <v>111</v>
      </c>
      <c r="F207" s="249" t="s">
        <v>340</v>
      </c>
      <c r="G207" s="249" t="s">
        <v>191</v>
      </c>
      <c r="H207" s="236">
        <v>2000000</v>
      </c>
      <c r="I207" s="236">
        <v>2000000</v>
      </c>
      <c r="J207" s="236">
        <v>2000000</v>
      </c>
    </row>
    <row r="208" spans="1:10" ht="15" customHeight="1" x14ac:dyDescent="0.2">
      <c r="A208" s="264" t="s">
        <v>6</v>
      </c>
      <c r="B208" s="265"/>
      <c r="C208" s="232" t="s">
        <v>80</v>
      </c>
      <c r="D208" s="232" t="s">
        <v>238</v>
      </c>
      <c r="E208" s="232" t="s">
        <v>186</v>
      </c>
      <c r="F208" s="233"/>
      <c r="G208" s="233"/>
      <c r="H208" s="236">
        <v>869079863.16999996</v>
      </c>
      <c r="I208" s="236">
        <v>926822006</v>
      </c>
      <c r="J208" s="236">
        <v>717483216</v>
      </c>
    </row>
    <row r="209" spans="1:10" ht="15" customHeight="1" x14ac:dyDescent="0.2">
      <c r="A209" s="264" t="s">
        <v>300</v>
      </c>
      <c r="B209" s="265"/>
      <c r="C209" s="232" t="s">
        <v>80</v>
      </c>
      <c r="D209" s="232" t="s">
        <v>238</v>
      </c>
      <c r="E209" s="232" t="s">
        <v>186</v>
      </c>
      <c r="F209" s="232" t="s">
        <v>301</v>
      </c>
      <c r="G209" s="232"/>
      <c r="H209" s="236">
        <v>4461000</v>
      </c>
      <c r="I209" s="236">
        <v>4461000</v>
      </c>
      <c r="J209" s="236">
        <v>4461000</v>
      </c>
    </row>
    <row r="210" spans="1:10" ht="15" customHeight="1" x14ac:dyDescent="0.2">
      <c r="A210" s="285" t="s">
        <v>258</v>
      </c>
      <c r="B210" s="286"/>
      <c r="C210" s="232" t="s">
        <v>80</v>
      </c>
      <c r="D210" s="232" t="s">
        <v>238</v>
      </c>
      <c r="E210" s="232" t="s">
        <v>186</v>
      </c>
      <c r="F210" s="249" t="s">
        <v>341</v>
      </c>
      <c r="G210" s="249"/>
      <c r="H210" s="236">
        <v>4461000</v>
      </c>
      <c r="I210" s="236">
        <v>4461000</v>
      </c>
      <c r="J210" s="236">
        <v>4461000</v>
      </c>
    </row>
    <row r="211" spans="1:10" ht="23.25" customHeight="1" x14ac:dyDescent="0.2">
      <c r="A211" s="285" t="s">
        <v>479</v>
      </c>
      <c r="B211" s="286"/>
      <c r="C211" s="232" t="s">
        <v>80</v>
      </c>
      <c r="D211" s="232" t="s">
        <v>238</v>
      </c>
      <c r="E211" s="232" t="s">
        <v>186</v>
      </c>
      <c r="F211" s="249" t="s">
        <v>742</v>
      </c>
      <c r="G211" s="250"/>
      <c r="H211" s="236">
        <v>4461000</v>
      </c>
      <c r="I211" s="236">
        <v>4461000</v>
      </c>
      <c r="J211" s="236">
        <v>4461000</v>
      </c>
    </row>
    <row r="212" spans="1:10" ht="45.75" customHeight="1" x14ac:dyDescent="0.2">
      <c r="A212" s="285" t="s">
        <v>276</v>
      </c>
      <c r="B212" s="286"/>
      <c r="C212" s="232" t="s">
        <v>80</v>
      </c>
      <c r="D212" s="232" t="s">
        <v>238</v>
      </c>
      <c r="E212" s="232" t="s">
        <v>186</v>
      </c>
      <c r="F212" s="249" t="s">
        <v>788</v>
      </c>
      <c r="G212" s="250"/>
      <c r="H212" s="236">
        <v>3856000</v>
      </c>
      <c r="I212" s="236">
        <v>3856000</v>
      </c>
      <c r="J212" s="236">
        <v>3856000</v>
      </c>
    </row>
    <row r="213" spans="1:10" ht="45.75" customHeight="1" x14ac:dyDescent="0.2">
      <c r="A213" s="285" t="s">
        <v>291</v>
      </c>
      <c r="B213" s="286"/>
      <c r="C213" s="232" t="s">
        <v>80</v>
      </c>
      <c r="D213" s="232" t="s">
        <v>238</v>
      </c>
      <c r="E213" s="232" t="s">
        <v>186</v>
      </c>
      <c r="F213" s="249" t="s">
        <v>788</v>
      </c>
      <c r="G213" s="249" t="s">
        <v>195</v>
      </c>
      <c r="H213" s="236">
        <v>3856000</v>
      </c>
      <c r="I213" s="236">
        <v>3856000</v>
      </c>
      <c r="J213" s="236">
        <v>3856000</v>
      </c>
    </row>
    <row r="214" spans="1:10" ht="15" customHeight="1" x14ac:dyDescent="0.2">
      <c r="A214" s="285" t="s">
        <v>248</v>
      </c>
      <c r="B214" s="286"/>
      <c r="C214" s="232" t="s">
        <v>80</v>
      </c>
      <c r="D214" s="232" t="s">
        <v>238</v>
      </c>
      <c r="E214" s="232" t="s">
        <v>186</v>
      </c>
      <c r="F214" s="249" t="s">
        <v>788</v>
      </c>
      <c r="G214" s="249" t="s">
        <v>249</v>
      </c>
      <c r="H214" s="236">
        <v>3856000</v>
      </c>
      <c r="I214" s="236">
        <v>3856000</v>
      </c>
      <c r="J214" s="236">
        <v>3856000</v>
      </c>
    </row>
    <row r="215" spans="1:10" ht="57" customHeight="1" x14ac:dyDescent="0.2">
      <c r="A215" s="285" t="s">
        <v>342</v>
      </c>
      <c r="B215" s="286"/>
      <c r="C215" s="232" t="s">
        <v>80</v>
      </c>
      <c r="D215" s="232" t="s">
        <v>238</v>
      </c>
      <c r="E215" s="232" t="s">
        <v>186</v>
      </c>
      <c r="F215" s="249" t="s">
        <v>789</v>
      </c>
      <c r="G215" s="250"/>
      <c r="H215" s="236">
        <v>605000</v>
      </c>
      <c r="I215" s="236">
        <v>605000</v>
      </c>
      <c r="J215" s="236">
        <v>605000</v>
      </c>
    </row>
    <row r="216" spans="1:10" ht="45.75" customHeight="1" x14ac:dyDescent="0.2">
      <c r="A216" s="285" t="s">
        <v>291</v>
      </c>
      <c r="B216" s="286"/>
      <c r="C216" s="232" t="s">
        <v>80</v>
      </c>
      <c r="D216" s="232" t="s">
        <v>238</v>
      </c>
      <c r="E216" s="232" t="s">
        <v>186</v>
      </c>
      <c r="F216" s="249" t="s">
        <v>789</v>
      </c>
      <c r="G216" s="249" t="s">
        <v>195</v>
      </c>
      <c r="H216" s="236">
        <v>605000</v>
      </c>
      <c r="I216" s="236">
        <v>605000</v>
      </c>
      <c r="J216" s="236">
        <v>605000</v>
      </c>
    </row>
    <row r="217" spans="1:10" ht="15" customHeight="1" x14ac:dyDescent="0.2">
      <c r="A217" s="285" t="s">
        <v>248</v>
      </c>
      <c r="B217" s="286"/>
      <c r="C217" s="232" t="s">
        <v>80</v>
      </c>
      <c r="D217" s="232" t="s">
        <v>238</v>
      </c>
      <c r="E217" s="232" t="s">
        <v>186</v>
      </c>
      <c r="F217" s="249" t="s">
        <v>789</v>
      </c>
      <c r="G217" s="249" t="s">
        <v>249</v>
      </c>
      <c r="H217" s="236">
        <v>605000</v>
      </c>
      <c r="I217" s="236">
        <v>605000</v>
      </c>
      <c r="J217" s="236">
        <v>605000</v>
      </c>
    </row>
    <row r="218" spans="1:10" ht="15" customHeight="1" x14ac:dyDescent="0.2">
      <c r="A218" s="264" t="s">
        <v>304</v>
      </c>
      <c r="B218" s="265"/>
      <c r="C218" s="232" t="s">
        <v>80</v>
      </c>
      <c r="D218" s="232" t="s">
        <v>238</v>
      </c>
      <c r="E218" s="232" t="s">
        <v>186</v>
      </c>
      <c r="F218" s="232" t="s">
        <v>305</v>
      </c>
      <c r="G218" s="232"/>
      <c r="H218" s="236">
        <v>4200000</v>
      </c>
      <c r="I218" s="236">
        <v>4200000</v>
      </c>
      <c r="J218" s="236">
        <v>4200000</v>
      </c>
    </row>
    <row r="219" spans="1:10" ht="15" customHeight="1" x14ac:dyDescent="0.2">
      <c r="A219" s="285" t="s">
        <v>306</v>
      </c>
      <c r="B219" s="286"/>
      <c r="C219" s="232" t="s">
        <v>80</v>
      </c>
      <c r="D219" s="232" t="s">
        <v>238</v>
      </c>
      <c r="E219" s="232" t="s">
        <v>186</v>
      </c>
      <c r="F219" s="249" t="s">
        <v>307</v>
      </c>
      <c r="G219" s="249"/>
      <c r="H219" s="236">
        <v>4200000</v>
      </c>
      <c r="I219" s="236">
        <v>4200000</v>
      </c>
      <c r="J219" s="236">
        <v>4200000</v>
      </c>
    </row>
    <row r="220" spans="1:10" ht="23.25" customHeight="1" x14ac:dyDescent="0.2">
      <c r="A220" s="285" t="s">
        <v>343</v>
      </c>
      <c r="B220" s="286"/>
      <c r="C220" s="232" t="s">
        <v>80</v>
      </c>
      <c r="D220" s="232" t="s">
        <v>238</v>
      </c>
      <c r="E220" s="232" t="s">
        <v>186</v>
      </c>
      <c r="F220" s="249" t="s">
        <v>344</v>
      </c>
      <c r="G220" s="250"/>
      <c r="H220" s="236">
        <v>4200000</v>
      </c>
      <c r="I220" s="236">
        <v>4200000</v>
      </c>
      <c r="J220" s="236">
        <v>4200000</v>
      </c>
    </row>
    <row r="221" spans="1:10" ht="15" customHeight="1" x14ac:dyDescent="0.2">
      <c r="A221" s="285" t="s">
        <v>345</v>
      </c>
      <c r="B221" s="286"/>
      <c r="C221" s="232" t="s">
        <v>80</v>
      </c>
      <c r="D221" s="232" t="s">
        <v>238</v>
      </c>
      <c r="E221" s="232" t="s">
        <v>186</v>
      </c>
      <c r="F221" s="249" t="s">
        <v>346</v>
      </c>
      <c r="G221" s="250"/>
      <c r="H221" s="236">
        <v>4200000</v>
      </c>
      <c r="I221" s="236">
        <v>4200000</v>
      </c>
      <c r="J221" s="236">
        <v>4200000</v>
      </c>
    </row>
    <row r="222" spans="1:10" ht="15" customHeight="1" x14ac:dyDescent="0.2">
      <c r="A222" s="285" t="s">
        <v>95</v>
      </c>
      <c r="B222" s="286"/>
      <c r="C222" s="232" t="s">
        <v>80</v>
      </c>
      <c r="D222" s="232" t="s">
        <v>238</v>
      </c>
      <c r="E222" s="232" t="s">
        <v>186</v>
      </c>
      <c r="F222" s="249" t="s">
        <v>346</v>
      </c>
      <c r="G222" s="249" t="s">
        <v>96</v>
      </c>
      <c r="H222" s="236">
        <v>4200000</v>
      </c>
      <c r="I222" s="236">
        <v>4200000</v>
      </c>
      <c r="J222" s="236">
        <v>4200000</v>
      </c>
    </row>
    <row r="223" spans="1:10" ht="23.25" customHeight="1" x14ac:dyDescent="0.2">
      <c r="A223" s="285" t="s">
        <v>35</v>
      </c>
      <c r="B223" s="286"/>
      <c r="C223" s="232" t="s">
        <v>80</v>
      </c>
      <c r="D223" s="232" t="s">
        <v>238</v>
      </c>
      <c r="E223" s="232" t="s">
        <v>186</v>
      </c>
      <c r="F223" s="249" t="s">
        <v>346</v>
      </c>
      <c r="G223" s="249" t="s">
        <v>52</v>
      </c>
      <c r="H223" s="236">
        <v>4200000</v>
      </c>
      <c r="I223" s="236">
        <v>4200000</v>
      </c>
      <c r="J223" s="236">
        <v>4200000</v>
      </c>
    </row>
    <row r="224" spans="1:10" ht="23.25" customHeight="1" x14ac:dyDescent="0.2">
      <c r="A224" s="264" t="s">
        <v>285</v>
      </c>
      <c r="B224" s="265"/>
      <c r="C224" s="232" t="s">
        <v>80</v>
      </c>
      <c r="D224" s="232" t="s">
        <v>238</v>
      </c>
      <c r="E224" s="232" t="s">
        <v>186</v>
      </c>
      <c r="F224" s="232" t="s">
        <v>286</v>
      </c>
      <c r="G224" s="232"/>
      <c r="H224" s="236">
        <v>381925700</v>
      </c>
      <c r="I224" s="236">
        <v>375194600</v>
      </c>
      <c r="J224" s="236">
        <v>375194600</v>
      </c>
    </row>
    <row r="225" spans="1:10" ht="15" customHeight="1" x14ac:dyDescent="0.2">
      <c r="A225" s="285" t="s">
        <v>260</v>
      </c>
      <c r="B225" s="286"/>
      <c r="C225" s="232" t="s">
        <v>80</v>
      </c>
      <c r="D225" s="232" t="s">
        <v>238</v>
      </c>
      <c r="E225" s="232" t="s">
        <v>186</v>
      </c>
      <c r="F225" s="249" t="s">
        <v>287</v>
      </c>
      <c r="G225" s="249"/>
      <c r="H225" s="236">
        <v>381925700</v>
      </c>
      <c r="I225" s="236">
        <v>375194600</v>
      </c>
      <c r="J225" s="236">
        <v>375194600</v>
      </c>
    </row>
    <row r="226" spans="1:10" ht="23.25" customHeight="1" x14ac:dyDescent="0.2">
      <c r="A226" s="285" t="s">
        <v>156</v>
      </c>
      <c r="B226" s="286"/>
      <c r="C226" s="232" t="s">
        <v>80</v>
      </c>
      <c r="D226" s="232" t="s">
        <v>238</v>
      </c>
      <c r="E226" s="232" t="s">
        <v>186</v>
      </c>
      <c r="F226" s="249" t="s">
        <v>288</v>
      </c>
      <c r="G226" s="250"/>
      <c r="H226" s="236">
        <v>381925700</v>
      </c>
      <c r="I226" s="236">
        <v>375194600</v>
      </c>
      <c r="J226" s="236">
        <v>375194600</v>
      </c>
    </row>
    <row r="227" spans="1:10" ht="15" customHeight="1" x14ac:dyDescent="0.2">
      <c r="A227" s="285" t="s">
        <v>315</v>
      </c>
      <c r="B227" s="286"/>
      <c r="C227" s="232" t="s">
        <v>80</v>
      </c>
      <c r="D227" s="232" t="s">
        <v>238</v>
      </c>
      <c r="E227" s="232" t="s">
        <v>186</v>
      </c>
      <c r="F227" s="249" t="s">
        <v>316</v>
      </c>
      <c r="G227" s="250"/>
      <c r="H227" s="236">
        <v>4600000</v>
      </c>
      <c r="I227" s="236">
        <v>4600000</v>
      </c>
      <c r="J227" s="236">
        <v>4600000</v>
      </c>
    </row>
    <row r="228" spans="1:10" ht="23.25" customHeight="1" x14ac:dyDescent="0.2">
      <c r="A228" s="285" t="s">
        <v>273</v>
      </c>
      <c r="B228" s="286"/>
      <c r="C228" s="232" t="s">
        <v>80</v>
      </c>
      <c r="D228" s="232" t="s">
        <v>238</v>
      </c>
      <c r="E228" s="232" t="s">
        <v>186</v>
      </c>
      <c r="F228" s="249" t="s">
        <v>316</v>
      </c>
      <c r="G228" s="249" t="s">
        <v>94</v>
      </c>
      <c r="H228" s="236">
        <v>4600000</v>
      </c>
      <c r="I228" s="236">
        <v>4600000</v>
      </c>
      <c r="J228" s="236">
        <v>4600000</v>
      </c>
    </row>
    <row r="229" spans="1:10" ht="23.25" customHeight="1" x14ac:dyDescent="0.2">
      <c r="A229" s="285" t="s">
        <v>187</v>
      </c>
      <c r="B229" s="286"/>
      <c r="C229" s="232" t="s">
        <v>80</v>
      </c>
      <c r="D229" s="232" t="s">
        <v>238</v>
      </c>
      <c r="E229" s="232" t="s">
        <v>186</v>
      </c>
      <c r="F229" s="249" t="s">
        <v>316</v>
      </c>
      <c r="G229" s="249" t="s">
        <v>58</v>
      </c>
      <c r="H229" s="236">
        <v>4600000</v>
      </c>
      <c r="I229" s="236">
        <v>4600000</v>
      </c>
      <c r="J229" s="236">
        <v>4600000</v>
      </c>
    </row>
    <row r="230" spans="1:10" ht="23.25" customHeight="1" x14ac:dyDescent="0.2">
      <c r="A230" s="285" t="s">
        <v>358</v>
      </c>
      <c r="B230" s="286"/>
      <c r="C230" s="232" t="s">
        <v>80</v>
      </c>
      <c r="D230" s="232" t="s">
        <v>238</v>
      </c>
      <c r="E230" s="232" t="s">
        <v>186</v>
      </c>
      <c r="F230" s="249" t="s">
        <v>359</v>
      </c>
      <c r="G230" s="250"/>
      <c r="H230" s="236">
        <v>18395100</v>
      </c>
      <c r="I230" s="236">
        <v>18395100</v>
      </c>
      <c r="J230" s="236">
        <v>18395100</v>
      </c>
    </row>
    <row r="231" spans="1:10" ht="45.75" customHeight="1" x14ac:dyDescent="0.2">
      <c r="A231" s="285" t="s">
        <v>291</v>
      </c>
      <c r="B231" s="286"/>
      <c r="C231" s="232" t="s">
        <v>80</v>
      </c>
      <c r="D231" s="232" t="s">
        <v>238</v>
      </c>
      <c r="E231" s="232" t="s">
        <v>186</v>
      </c>
      <c r="F231" s="249" t="s">
        <v>359</v>
      </c>
      <c r="G231" s="249" t="s">
        <v>195</v>
      </c>
      <c r="H231" s="236">
        <v>18395100</v>
      </c>
      <c r="I231" s="236">
        <v>18395100</v>
      </c>
      <c r="J231" s="236">
        <v>18395100</v>
      </c>
    </row>
    <row r="232" spans="1:10" ht="23.25" customHeight="1" x14ac:dyDescent="0.2">
      <c r="A232" s="285" t="s">
        <v>89</v>
      </c>
      <c r="B232" s="286"/>
      <c r="C232" s="232" t="s">
        <v>80</v>
      </c>
      <c r="D232" s="232" t="s">
        <v>238</v>
      </c>
      <c r="E232" s="232" t="s">
        <v>186</v>
      </c>
      <c r="F232" s="249" t="s">
        <v>359</v>
      </c>
      <c r="G232" s="249" t="s">
        <v>26</v>
      </c>
      <c r="H232" s="236">
        <v>18395100</v>
      </c>
      <c r="I232" s="236">
        <v>18395100</v>
      </c>
      <c r="J232" s="236">
        <v>18395100</v>
      </c>
    </row>
    <row r="233" spans="1:10" ht="23.25" customHeight="1" x14ac:dyDescent="0.2">
      <c r="A233" s="285" t="s">
        <v>793</v>
      </c>
      <c r="B233" s="286"/>
      <c r="C233" s="232" t="s">
        <v>80</v>
      </c>
      <c r="D233" s="232" t="s">
        <v>238</v>
      </c>
      <c r="E233" s="232" t="s">
        <v>186</v>
      </c>
      <c r="F233" s="249" t="s">
        <v>794</v>
      </c>
      <c r="G233" s="250"/>
      <c r="H233" s="236">
        <v>29403100</v>
      </c>
      <c r="I233" s="236">
        <v>29403100</v>
      </c>
      <c r="J233" s="236">
        <v>29403100</v>
      </c>
    </row>
    <row r="234" spans="1:10" ht="45.75" customHeight="1" x14ac:dyDescent="0.2">
      <c r="A234" s="285" t="s">
        <v>291</v>
      </c>
      <c r="B234" s="286"/>
      <c r="C234" s="232" t="s">
        <v>80</v>
      </c>
      <c r="D234" s="232" t="s">
        <v>238</v>
      </c>
      <c r="E234" s="232" t="s">
        <v>186</v>
      </c>
      <c r="F234" s="249" t="s">
        <v>794</v>
      </c>
      <c r="G234" s="249" t="s">
        <v>195</v>
      </c>
      <c r="H234" s="236">
        <v>28633100</v>
      </c>
      <c r="I234" s="236">
        <v>28633100</v>
      </c>
      <c r="J234" s="236">
        <v>28633100</v>
      </c>
    </row>
    <row r="235" spans="1:10" ht="15" customHeight="1" x14ac:dyDescent="0.2">
      <c r="A235" s="285" t="s">
        <v>248</v>
      </c>
      <c r="B235" s="286"/>
      <c r="C235" s="232" t="s">
        <v>80</v>
      </c>
      <c r="D235" s="232" t="s">
        <v>238</v>
      </c>
      <c r="E235" s="232" t="s">
        <v>186</v>
      </c>
      <c r="F235" s="249" t="s">
        <v>794</v>
      </c>
      <c r="G235" s="249" t="s">
        <v>249</v>
      </c>
      <c r="H235" s="236">
        <v>28633100</v>
      </c>
      <c r="I235" s="236">
        <v>28633100</v>
      </c>
      <c r="J235" s="236">
        <v>28633100</v>
      </c>
    </row>
    <row r="236" spans="1:10" ht="23.25" customHeight="1" x14ac:dyDescent="0.2">
      <c r="A236" s="285" t="s">
        <v>273</v>
      </c>
      <c r="B236" s="286"/>
      <c r="C236" s="232" t="s">
        <v>80</v>
      </c>
      <c r="D236" s="232" t="s">
        <v>238</v>
      </c>
      <c r="E236" s="232" t="s">
        <v>186</v>
      </c>
      <c r="F236" s="249" t="s">
        <v>794</v>
      </c>
      <c r="G236" s="249" t="s">
        <v>94</v>
      </c>
      <c r="H236" s="236">
        <v>750000</v>
      </c>
      <c r="I236" s="236">
        <v>750000</v>
      </c>
      <c r="J236" s="236">
        <v>750000</v>
      </c>
    </row>
    <row r="237" spans="1:10" ht="23.25" customHeight="1" x14ac:dyDescent="0.2">
      <c r="A237" s="285" t="s">
        <v>187</v>
      </c>
      <c r="B237" s="286"/>
      <c r="C237" s="232" t="s">
        <v>80</v>
      </c>
      <c r="D237" s="232" t="s">
        <v>238</v>
      </c>
      <c r="E237" s="232" t="s">
        <v>186</v>
      </c>
      <c r="F237" s="249" t="s">
        <v>794</v>
      </c>
      <c r="G237" s="249" t="s">
        <v>58</v>
      </c>
      <c r="H237" s="236">
        <v>750000</v>
      </c>
      <c r="I237" s="236">
        <v>750000</v>
      </c>
      <c r="J237" s="236">
        <v>750000</v>
      </c>
    </row>
    <row r="238" spans="1:10" ht="15" customHeight="1" x14ac:dyDescent="0.2">
      <c r="A238" s="285" t="s">
        <v>200</v>
      </c>
      <c r="B238" s="286"/>
      <c r="C238" s="232" t="s">
        <v>80</v>
      </c>
      <c r="D238" s="232" t="s">
        <v>238</v>
      </c>
      <c r="E238" s="232" t="s">
        <v>186</v>
      </c>
      <c r="F238" s="249" t="s">
        <v>794</v>
      </c>
      <c r="G238" s="249" t="s">
        <v>201</v>
      </c>
      <c r="H238" s="236">
        <v>20000</v>
      </c>
      <c r="I238" s="236">
        <v>20000</v>
      </c>
      <c r="J238" s="236">
        <v>20000</v>
      </c>
    </row>
    <row r="239" spans="1:10" ht="15" customHeight="1" x14ac:dyDescent="0.2">
      <c r="A239" s="285" t="s">
        <v>73</v>
      </c>
      <c r="B239" s="286"/>
      <c r="C239" s="232" t="s">
        <v>80</v>
      </c>
      <c r="D239" s="232" t="s">
        <v>238</v>
      </c>
      <c r="E239" s="232" t="s">
        <v>186</v>
      </c>
      <c r="F239" s="249" t="s">
        <v>794</v>
      </c>
      <c r="G239" s="249" t="s">
        <v>74</v>
      </c>
      <c r="H239" s="236">
        <v>20000</v>
      </c>
      <c r="I239" s="236">
        <v>20000</v>
      </c>
      <c r="J239" s="236">
        <v>20000</v>
      </c>
    </row>
    <row r="240" spans="1:10" ht="34.5" customHeight="1" x14ac:dyDescent="0.2">
      <c r="A240" s="285" t="s">
        <v>360</v>
      </c>
      <c r="B240" s="286"/>
      <c r="C240" s="232" t="s">
        <v>80</v>
      </c>
      <c r="D240" s="232" t="s">
        <v>238</v>
      </c>
      <c r="E240" s="232" t="s">
        <v>186</v>
      </c>
      <c r="F240" s="249" t="s">
        <v>361</v>
      </c>
      <c r="G240" s="250"/>
      <c r="H240" s="236">
        <v>137465800</v>
      </c>
      <c r="I240" s="236">
        <v>131829800</v>
      </c>
      <c r="J240" s="236">
        <v>131829800</v>
      </c>
    </row>
    <row r="241" spans="1:10" ht="45.75" customHeight="1" x14ac:dyDescent="0.2">
      <c r="A241" s="285" t="s">
        <v>291</v>
      </c>
      <c r="B241" s="286"/>
      <c r="C241" s="232" t="s">
        <v>80</v>
      </c>
      <c r="D241" s="232" t="s">
        <v>238</v>
      </c>
      <c r="E241" s="232" t="s">
        <v>186</v>
      </c>
      <c r="F241" s="249" t="s">
        <v>361</v>
      </c>
      <c r="G241" s="249" t="s">
        <v>195</v>
      </c>
      <c r="H241" s="236">
        <v>127627000</v>
      </c>
      <c r="I241" s="236">
        <v>121991000</v>
      </c>
      <c r="J241" s="236">
        <v>121991000</v>
      </c>
    </row>
    <row r="242" spans="1:10" ht="15" customHeight="1" x14ac:dyDescent="0.2">
      <c r="A242" s="285" t="s">
        <v>248</v>
      </c>
      <c r="B242" s="286"/>
      <c r="C242" s="232" t="s">
        <v>80</v>
      </c>
      <c r="D242" s="232" t="s">
        <v>238</v>
      </c>
      <c r="E242" s="232" t="s">
        <v>186</v>
      </c>
      <c r="F242" s="249" t="s">
        <v>361</v>
      </c>
      <c r="G242" s="249" t="s">
        <v>249</v>
      </c>
      <c r="H242" s="236">
        <v>127627000</v>
      </c>
      <c r="I242" s="236">
        <v>121991000</v>
      </c>
      <c r="J242" s="236">
        <v>121991000</v>
      </c>
    </row>
    <row r="243" spans="1:10" ht="23.25" customHeight="1" x14ac:dyDescent="0.2">
      <c r="A243" s="285" t="s">
        <v>273</v>
      </c>
      <c r="B243" s="286"/>
      <c r="C243" s="232" t="s">
        <v>80</v>
      </c>
      <c r="D243" s="232" t="s">
        <v>238</v>
      </c>
      <c r="E243" s="232" t="s">
        <v>186</v>
      </c>
      <c r="F243" s="249" t="s">
        <v>361</v>
      </c>
      <c r="G243" s="249" t="s">
        <v>94</v>
      </c>
      <c r="H243" s="236">
        <v>9838800</v>
      </c>
      <c r="I243" s="236">
        <v>9838800</v>
      </c>
      <c r="J243" s="236">
        <v>9838800</v>
      </c>
    </row>
    <row r="244" spans="1:10" ht="23.25" customHeight="1" x14ac:dyDescent="0.2">
      <c r="A244" s="285" t="s">
        <v>187</v>
      </c>
      <c r="B244" s="286"/>
      <c r="C244" s="232" t="s">
        <v>80</v>
      </c>
      <c r="D244" s="232" t="s">
        <v>238</v>
      </c>
      <c r="E244" s="232" t="s">
        <v>186</v>
      </c>
      <c r="F244" s="249" t="s">
        <v>361</v>
      </c>
      <c r="G244" s="249" t="s">
        <v>58</v>
      </c>
      <c r="H244" s="236">
        <v>9838800</v>
      </c>
      <c r="I244" s="236">
        <v>9838800</v>
      </c>
      <c r="J244" s="236">
        <v>9838800</v>
      </c>
    </row>
    <row r="245" spans="1:10" ht="34.5" customHeight="1" x14ac:dyDescent="0.2">
      <c r="A245" s="285" t="s">
        <v>362</v>
      </c>
      <c r="B245" s="286"/>
      <c r="C245" s="232" t="s">
        <v>80</v>
      </c>
      <c r="D245" s="232" t="s">
        <v>238</v>
      </c>
      <c r="E245" s="232" t="s">
        <v>186</v>
      </c>
      <c r="F245" s="249" t="s">
        <v>363</v>
      </c>
      <c r="G245" s="250"/>
      <c r="H245" s="236">
        <v>192061700</v>
      </c>
      <c r="I245" s="236">
        <v>190966600</v>
      </c>
      <c r="J245" s="236">
        <v>190966600</v>
      </c>
    </row>
    <row r="246" spans="1:10" ht="45.75" customHeight="1" x14ac:dyDescent="0.2">
      <c r="A246" s="285" t="s">
        <v>291</v>
      </c>
      <c r="B246" s="286"/>
      <c r="C246" s="232" t="s">
        <v>80</v>
      </c>
      <c r="D246" s="232" t="s">
        <v>238</v>
      </c>
      <c r="E246" s="232" t="s">
        <v>186</v>
      </c>
      <c r="F246" s="249" t="s">
        <v>363</v>
      </c>
      <c r="G246" s="249" t="s">
        <v>195</v>
      </c>
      <c r="H246" s="236">
        <v>147816300</v>
      </c>
      <c r="I246" s="236">
        <v>147232500</v>
      </c>
      <c r="J246" s="236">
        <v>147232500</v>
      </c>
    </row>
    <row r="247" spans="1:10" ht="15" customHeight="1" x14ac:dyDescent="0.2">
      <c r="A247" s="285" t="s">
        <v>248</v>
      </c>
      <c r="B247" s="286"/>
      <c r="C247" s="232" t="s">
        <v>80</v>
      </c>
      <c r="D247" s="232" t="s">
        <v>238</v>
      </c>
      <c r="E247" s="232" t="s">
        <v>186</v>
      </c>
      <c r="F247" s="249" t="s">
        <v>363</v>
      </c>
      <c r="G247" s="249" t="s">
        <v>249</v>
      </c>
      <c r="H247" s="236">
        <v>147816300</v>
      </c>
      <c r="I247" s="236">
        <v>147232500</v>
      </c>
      <c r="J247" s="236">
        <v>147232500</v>
      </c>
    </row>
    <row r="248" spans="1:10" ht="23.25" customHeight="1" x14ac:dyDescent="0.2">
      <c r="A248" s="285" t="s">
        <v>273</v>
      </c>
      <c r="B248" s="286"/>
      <c r="C248" s="232" t="s">
        <v>80</v>
      </c>
      <c r="D248" s="232" t="s">
        <v>238</v>
      </c>
      <c r="E248" s="232" t="s">
        <v>186</v>
      </c>
      <c r="F248" s="249" t="s">
        <v>363</v>
      </c>
      <c r="G248" s="249" t="s">
        <v>94</v>
      </c>
      <c r="H248" s="236">
        <v>43806308</v>
      </c>
      <c r="I248" s="236">
        <v>43296708</v>
      </c>
      <c r="J248" s="236">
        <v>43296708</v>
      </c>
    </row>
    <row r="249" spans="1:10" ht="23.25" customHeight="1" x14ac:dyDescent="0.2">
      <c r="A249" s="285" t="s">
        <v>187</v>
      </c>
      <c r="B249" s="286"/>
      <c r="C249" s="232" t="s">
        <v>80</v>
      </c>
      <c r="D249" s="232" t="s">
        <v>238</v>
      </c>
      <c r="E249" s="232" t="s">
        <v>186</v>
      </c>
      <c r="F249" s="249" t="s">
        <v>363</v>
      </c>
      <c r="G249" s="249" t="s">
        <v>58</v>
      </c>
      <c r="H249" s="236">
        <v>43806308</v>
      </c>
      <c r="I249" s="236">
        <v>43296708</v>
      </c>
      <c r="J249" s="236">
        <v>43296708</v>
      </c>
    </row>
    <row r="250" spans="1:10" ht="15" customHeight="1" x14ac:dyDescent="0.2">
      <c r="A250" s="285" t="s">
        <v>200</v>
      </c>
      <c r="B250" s="286"/>
      <c r="C250" s="232" t="s">
        <v>80</v>
      </c>
      <c r="D250" s="232" t="s">
        <v>238</v>
      </c>
      <c r="E250" s="232" t="s">
        <v>186</v>
      </c>
      <c r="F250" s="249" t="s">
        <v>363</v>
      </c>
      <c r="G250" s="249" t="s">
        <v>201</v>
      </c>
      <c r="H250" s="236">
        <v>439092</v>
      </c>
      <c r="I250" s="236">
        <v>437392</v>
      </c>
      <c r="J250" s="236">
        <v>437392</v>
      </c>
    </row>
    <row r="251" spans="1:10" ht="15" customHeight="1" x14ac:dyDescent="0.2">
      <c r="A251" s="285" t="s">
        <v>73</v>
      </c>
      <c r="B251" s="286"/>
      <c r="C251" s="232" t="s">
        <v>80</v>
      </c>
      <c r="D251" s="232" t="s">
        <v>238</v>
      </c>
      <c r="E251" s="232" t="s">
        <v>186</v>
      </c>
      <c r="F251" s="249" t="s">
        <v>363</v>
      </c>
      <c r="G251" s="249" t="s">
        <v>74</v>
      </c>
      <c r="H251" s="236">
        <v>439092</v>
      </c>
      <c r="I251" s="236">
        <v>437392</v>
      </c>
      <c r="J251" s="236">
        <v>437392</v>
      </c>
    </row>
    <row r="252" spans="1:10" ht="34.5" customHeight="1" x14ac:dyDescent="0.2">
      <c r="A252" s="264" t="s">
        <v>364</v>
      </c>
      <c r="B252" s="265"/>
      <c r="C252" s="232" t="s">
        <v>80</v>
      </c>
      <c r="D252" s="232" t="s">
        <v>238</v>
      </c>
      <c r="E252" s="232" t="s">
        <v>186</v>
      </c>
      <c r="F252" s="232" t="s">
        <v>365</v>
      </c>
      <c r="G252" s="232"/>
      <c r="H252" s="236">
        <v>7151163.2000000002</v>
      </c>
      <c r="I252" s="236">
        <v>8727106</v>
      </c>
      <c r="J252" s="236">
        <v>5570616</v>
      </c>
    </row>
    <row r="253" spans="1:10" ht="45.75" customHeight="1" x14ac:dyDescent="0.2">
      <c r="A253" s="285" t="s">
        <v>1165</v>
      </c>
      <c r="B253" s="286"/>
      <c r="C253" s="232" t="s">
        <v>80</v>
      </c>
      <c r="D253" s="232" t="s">
        <v>238</v>
      </c>
      <c r="E253" s="232" t="s">
        <v>186</v>
      </c>
      <c r="F253" s="249" t="s">
        <v>366</v>
      </c>
      <c r="G253" s="249"/>
      <c r="H253" s="236">
        <v>5500000</v>
      </c>
      <c r="I253" s="236">
        <v>5500000</v>
      </c>
      <c r="J253" s="236">
        <v>5500000</v>
      </c>
    </row>
    <row r="254" spans="1:10" ht="34.5" customHeight="1" x14ac:dyDescent="0.2">
      <c r="A254" s="285" t="s">
        <v>367</v>
      </c>
      <c r="B254" s="286"/>
      <c r="C254" s="232" t="s">
        <v>80</v>
      </c>
      <c r="D254" s="232" t="s">
        <v>238</v>
      </c>
      <c r="E254" s="232" t="s">
        <v>186</v>
      </c>
      <c r="F254" s="249" t="s">
        <v>368</v>
      </c>
      <c r="G254" s="250"/>
      <c r="H254" s="236">
        <v>5400000</v>
      </c>
      <c r="I254" s="236">
        <v>5400000</v>
      </c>
      <c r="J254" s="236">
        <v>5400000</v>
      </c>
    </row>
    <row r="255" spans="1:10" ht="102" customHeight="1" x14ac:dyDescent="0.2">
      <c r="A255" s="285" t="s">
        <v>931</v>
      </c>
      <c r="B255" s="286"/>
      <c r="C255" s="232" t="s">
        <v>80</v>
      </c>
      <c r="D255" s="232" t="s">
        <v>238</v>
      </c>
      <c r="E255" s="232" t="s">
        <v>186</v>
      </c>
      <c r="F255" s="249" t="s">
        <v>369</v>
      </c>
      <c r="G255" s="250"/>
      <c r="H255" s="236">
        <v>5400000</v>
      </c>
      <c r="I255" s="236">
        <v>5400000</v>
      </c>
      <c r="J255" s="236">
        <v>5400000</v>
      </c>
    </row>
    <row r="256" spans="1:10" ht="23.25" customHeight="1" x14ac:dyDescent="0.2">
      <c r="A256" s="285" t="s">
        <v>273</v>
      </c>
      <c r="B256" s="286"/>
      <c r="C256" s="232" t="s">
        <v>80</v>
      </c>
      <c r="D256" s="232" t="s">
        <v>238</v>
      </c>
      <c r="E256" s="232" t="s">
        <v>186</v>
      </c>
      <c r="F256" s="249" t="s">
        <v>369</v>
      </c>
      <c r="G256" s="249" t="s">
        <v>94</v>
      </c>
      <c r="H256" s="236">
        <v>5400000</v>
      </c>
      <c r="I256" s="236">
        <v>5400000</v>
      </c>
      <c r="J256" s="236">
        <v>5400000</v>
      </c>
    </row>
    <row r="257" spans="1:10" ht="23.25" customHeight="1" x14ac:dyDescent="0.2">
      <c r="A257" s="285" t="s">
        <v>187</v>
      </c>
      <c r="B257" s="286"/>
      <c r="C257" s="232" t="s">
        <v>80</v>
      </c>
      <c r="D257" s="232" t="s">
        <v>238</v>
      </c>
      <c r="E257" s="232" t="s">
        <v>186</v>
      </c>
      <c r="F257" s="249" t="s">
        <v>369</v>
      </c>
      <c r="G257" s="249" t="s">
        <v>58</v>
      </c>
      <c r="H257" s="236">
        <v>5400000</v>
      </c>
      <c r="I257" s="236">
        <v>5400000</v>
      </c>
      <c r="J257" s="236">
        <v>5400000</v>
      </c>
    </row>
    <row r="258" spans="1:10" ht="23.25" customHeight="1" x14ac:dyDescent="0.2">
      <c r="A258" s="285" t="s">
        <v>370</v>
      </c>
      <c r="B258" s="286"/>
      <c r="C258" s="232" t="s">
        <v>80</v>
      </c>
      <c r="D258" s="232" t="s">
        <v>238</v>
      </c>
      <c r="E258" s="232" t="s">
        <v>186</v>
      </c>
      <c r="F258" s="249" t="s">
        <v>371</v>
      </c>
      <c r="G258" s="250"/>
      <c r="H258" s="236">
        <v>100000</v>
      </c>
      <c r="I258" s="236">
        <v>100000</v>
      </c>
      <c r="J258" s="236">
        <v>100000</v>
      </c>
    </row>
    <row r="259" spans="1:10" ht="45.75" customHeight="1" x14ac:dyDescent="0.2">
      <c r="A259" s="285" t="s">
        <v>372</v>
      </c>
      <c r="B259" s="286"/>
      <c r="C259" s="232" t="s">
        <v>80</v>
      </c>
      <c r="D259" s="232" t="s">
        <v>238</v>
      </c>
      <c r="E259" s="232" t="s">
        <v>186</v>
      </c>
      <c r="F259" s="249" t="s">
        <v>373</v>
      </c>
      <c r="G259" s="250"/>
      <c r="H259" s="236">
        <v>100000</v>
      </c>
      <c r="I259" s="236">
        <v>100000</v>
      </c>
      <c r="J259" s="236">
        <v>100000</v>
      </c>
    </row>
    <row r="260" spans="1:10" ht="23.25" customHeight="1" x14ac:dyDescent="0.2">
      <c r="A260" s="285" t="s">
        <v>273</v>
      </c>
      <c r="B260" s="286"/>
      <c r="C260" s="232" t="s">
        <v>80</v>
      </c>
      <c r="D260" s="232" t="s">
        <v>238</v>
      </c>
      <c r="E260" s="232" t="s">
        <v>186</v>
      </c>
      <c r="F260" s="249" t="s">
        <v>373</v>
      </c>
      <c r="G260" s="249" t="s">
        <v>94</v>
      </c>
      <c r="H260" s="236">
        <v>100000</v>
      </c>
      <c r="I260" s="236">
        <v>100000</v>
      </c>
      <c r="J260" s="236">
        <v>100000</v>
      </c>
    </row>
    <row r="261" spans="1:10" ht="23.25" customHeight="1" x14ac:dyDescent="0.2">
      <c r="A261" s="285" t="s">
        <v>187</v>
      </c>
      <c r="B261" s="286"/>
      <c r="C261" s="232" t="s">
        <v>80</v>
      </c>
      <c r="D261" s="232" t="s">
        <v>238</v>
      </c>
      <c r="E261" s="232" t="s">
        <v>186</v>
      </c>
      <c r="F261" s="249" t="s">
        <v>373</v>
      </c>
      <c r="G261" s="249" t="s">
        <v>58</v>
      </c>
      <c r="H261" s="236">
        <v>100000</v>
      </c>
      <c r="I261" s="236">
        <v>100000</v>
      </c>
      <c r="J261" s="236">
        <v>100000</v>
      </c>
    </row>
    <row r="262" spans="1:10" ht="15" customHeight="1" x14ac:dyDescent="0.2">
      <c r="A262" s="285" t="s">
        <v>906</v>
      </c>
      <c r="B262" s="286"/>
      <c r="C262" s="232" t="s">
        <v>80</v>
      </c>
      <c r="D262" s="232" t="s">
        <v>238</v>
      </c>
      <c r="E262" s="232" t="s">
        <v>186</v>
      </c>
      <c r="F262" s="249" t="s">
        <v>756</v>
      </c>
      <c r="G262" s="249"/>
      <c r="H262" s="236">
        <v>1651163.2</v>
      </c>
      <c r="I262" s="236">
        <v>0</v>
      </c>
      <c r="J262" s="236">
        <v>0</v>
      </c>
    </row>
    <row r="263" spans="1:10" ht="23.25" customHeight="1" x14ac:dyDescent="0.2">
      <c r="A263" s="285" t="s">
        <v>907</v>
      </c>
      <c r="B263" s="286"/>
      <c r="C263" s="232" t="s">
        <v>80</v>
      </c>
      <c r="D263" s="232" t="s">
        <v>238</v>
      </c>
      <c r="E263" s="232" t="s">
        <v>186</v>
      </c>
      <c r="F263" s="249" t="s">
        <v>908</v>
      </c>
      <c r="G263" s="250"/>
      <c r="H263" s="236">
        <v>1651163.2</v>
      </c>
      <c r="I263" s="236">
        <v>0</v>
      </c>
      <c r="J263" s="236">
        <v>0</v>
      </c>
    </row>
    <row r="264" spans="1:10" ht="34.5" customHeight="1" x14ac:dyDescent="0.2">
      <c r="A264" s="285" t="s">
        <v>958</v>
      </c>
      <c r="B264" s="286"/>
      <c r="C264" s="232" t="s">
        <v>80</v>
      </c>
      <c r="D264" s="232" t="s">
        <v>238</v>
      </c>
      <c r="E264" s="232" t="s">
        <v>186</v>
      </c>
      <c r="F264" s="249" t="s">
        <v>959</v>
      </c>
      <c r="G264" s="250"/>
      <c r="H264" s="236">
        <v>1651163.2</v>
      </c>
      <c r="I264" s="236">
        <v>0</v>
      </c>
      <c r="J264" s="236">
        <v>0</v>
      </c>
    </row>
    <row r="265" spans="1:10" ht="23.25" customHeight="1" x14ac:dyDescent="0.2">
      <c r="A265" s="285" t="s">
        <v>273</v>
      </c>
      <c r="B265" s="286"/>
      <c r="C265" s="232" t="s">
        <v>80</v>
      </c>
      <c r="D265" s="232" t="s">
        <v>238</v>
      </c>
      <c r="E265" s="232" t="s">
        <v>186</v>
      </c>
      <c r="F265" s="249" t="s">
        <v>959</v>
      </c>
      <c r="G265" s="249" t="s">
        <v>94</v>
      </c>
      <c r="H265" s="236">
        <v>1651163.2</v>
      </c>
      <c r="I265" s="236">
        <v>0</v>
      </c>
      <c r="J265" s="236">
        <v>0</v>
      </c>
    </row>
    <row r="266" spans="1:10" ht="23.25" customHeight="1" x14ac:dyDescent="0.2">
      <c r="A266" s="285" t="s">
        <v>187</v>
      </c>
      <c r="B266" s="286"/>
      <c r="C266" s="232" t="s">
        <v>80</v>
      </c>
      <c r="D266" s="232" t="s">
        <v>238</v>
      </c>
      <c r="E266" s="232" t="s">
        <v>186</v>
      </c>
      <c r="F266" s="249" t="s">
        <v>959</v>
      </c>
      <c r="G266" s="249" t="s">
        <v>58</v>
      </c>
      <c r="H266" s="236">
        <v>1651163.2</v>
      </c>
      <c r="I266" s="236">
        <v>0</v>
      </c>
      <c r="J266" s="236">
        <v>0</v>
      </c>
    </row>
    <row r="267" spans="1:10" ht="15" customHeight="1" x14ac:dyDescent="0.2">
      <c r="A267" s="285" t="s">
        <v>260</v>
      </c>
      <c r="B267" s="286"/>
      <c r="C267" s="232" t="s">
        <v>80</v>
      </c>
      <c r="D267" s="232" t="s">
        <v>238</v>
      </c>
      <c r="E267" s="232" t="s">
        <v>186</v>
      </c>
      <c r="F267" s="249" t="s">
        <v>795</v>
      </c>
      <c r="G267" s="249"/>
      <c r="H267" s="236">
        <v>0</v>
      </c>
      <c r="I267" s="236">
        <v>3227106</v>
      </c>
      <c r="J267" s="236">
        <v>70616</v>
      </c>
    </row>
    <row r="268" spans="1:10" ht="34.5" customHeight="1" x14ac:dyDescent="0.2">
      <c r="A268" s="285" t="s">
        <v>378</v>
      </c>
      <c r="B268" s="286"/>
      <c r="C268" s="232" t="s">
        <v>80</v>
      </c>
      <c r="D268" s="232" t="s">
        <v>238</v>
      </c>
      <c r="E268" s="232" t="s">
        <v>186</v>
      </c>
      <c r="F268" s="249" t="s">
        <v>796</v>
      </c>
      <c r="G268" s="250"/>
      <c r="H268" s="236">
        <v>0</v>
      </c>
      <c r="I268" s="236">
        <v>3227106</v>
      </c>
      <c r="J268" s="236">
        <v>70616</v>
      </c>
    </row>
    <row r="269" spans="1:10" ht="34.5" customHeight="1" x14ac:dyDescent="0.2">
      <c r="A269" s="285" t="s">
        <v>797</v>
      </c>
      <c r="B269" s="286"/>
      <c r="C269" s="232" t="s">
        <v>80</v>
      </c>
      <c r="D269" s="232" t="s">
        <v>238</v>
      </c>
      <c r="E269" s="232" t="s">
        <v>186</v>
      </c>
      <c r="F269" s="249" t="s">
        <v>798</v>
      </c>
      <c r="G269" s="250"/>
      <c r="H269" s="236">
        <v>0</v>
      </c>
      <c r="I269" s="236">
        <v>3227106</v>
      </c>
      <c r="J269" s="236">
        <v>70616</v>
      </c>
    </row>
    <row r="270" spans="1:10" ht="23.25" customHeight="1" x14ac:dyDescent="0.2">
      <c r="A270" s="285" t="s">
        <v>273</v>
      </c>
      <c r="B270" s="286"/>
      <c r="C270" s="232" t="s">
        <v>80</v>
      </c>
      <c r="D270" s="232" t="s">
        <v>238</v>
      </c>
      <c r="E270" s="232" t="s">
        <v>186</v>
      </c>
      <c r="F270" s="249" t="s">
        <v>798</v>
      </c>
      <c r="G270" s="249" t="s">
        <v>94</v>
      </c>
      <c r="H270" s="236">
        <v>0</v>
      </c>
      <c r="I270" s="236">
        <v>3227106</v>
      </c>
      <c r="J270" s="236">
        <v>70616</v>
      </c>
    </row>
    <row r="271" spans="1:10" ht="23.25" customHeight="1" x14ac:dyDescent="0.2">
      <c r="A271" s="285" t="s">
        <v>187</v>
      </c>
      <c r="B271" s="286"/>
      <c r="C271" s="232" t="s">
        <v>80</v>
      </c>
      <c r="D271" s="232" t="s">
        <v>238</v>
      </c>
      <c r="E271" s="232" t="s">
        <v>186</v>
      </c>
      <c r="F271" s="249" t="s">
        <v>798</v>
      </c>
      <c r="G271" s="249" t="s">
        <v>58</v>
      </c>
      <c r="H271" s="236">
        <v>0</v>
      </c>
      <c r="I271" s="236">
        <v>3227106</v>
      </c>
      <c r="J271" s="236">
        <v>70616</v>
      </c>
    </row>
    <row r="272" spans="1:10" ht="23.25" customHeight="1" x14ac:dyDescent="0.2">
      <c r="A272" s="264" t="s">
        <v>930</v>
      </c>
      <c r="B272" s="265"/>
      <c r="C272" s="232" t="s">
        <v>80</v>
      </c>
      <c r="D272" s="232" t="s">
        <v>238</v>
      </c>
      <c r="E272" s="232" t="s">
        <v>186</v>
      </c>
      <c r="F272" s="232" t="s">
        <v>319</v>
      </c>
      <c r="G272" s="232"/>
      <c r="H272" s="236">
        <v>285757400</v>
      </c>
      <c r="I272" s="236">
        <v>285757400</v>
      </c>
      <c r="J272" s="236">
        <v>285757400</v>
      </c>
    </row>
    <row r="273" spans="1:10" ht="45.75" customHeight="1" x14ac:dyDescent="0.2">
      <c r="A273" s="285" t="s">
        <v>827</v>
      </c>
      <c r="B273" s="286"/>
      <c r="C273" s="232" t="s">
        <v>80</v>
      </c>
      <c r="D273" s="232" t="s">
        <v>238</v>
      </c>
      <c r="E273" s="232" t="s">
        <v>186</v>
      </c>
      <c r="F273" s="249" t="s">
        <v>379</v>
      </c>
      <c r="G273" s="249"/>
      <c r="H273" s="236">
        <v>1320000</v>
      </c>
      <c r="I273" s="236">
        <v>1320000</v>
      </c>
      <c r="J273" s="236">
        <v>1320000</v>
      </c>
    </row>
    <row r="274" spans="1:10" ht="45.75" customHeight="1" x14ac:dyDescent="0.2">
      <c r="A274" s="285" t="s">
        <v>1166</v>
      </c>
      <c r="B274" s="286"/>
      <c r="C274" s="232" t="s">
        <v>80</v>
      </c>
      <c r="D274" s="232" t="s">
        <v>238</v>
      </c>
      <c r="E274" s="232" t="s">
        <v>186</v>
      </c>
      <c r="F274" s="249" t="s">
        <v>380</v>
      </c>
      <c r="G274" s="250"/>
      <c r="H274" s="236">
        <v>1320000</v>
      </c>
      <c r="I274" s="236">
        <v>1320000</v>
      </c>
      <c r="J274" s="236">
        <v>1320000</v>
      </c>
    </row>
    <row r="275" spans="1:10" ht="79.5" customHeight="1" x14ac:dyDescent="0.2">
      <c r="A275" s="285" t="s">
        <v>1167</v>
      </c>
      <c r="B275" s="286"/>
      <c r="C275" s="232" t="s">
        <v>80</v>
      </c>
      <c r="D275" s="232" t="s">
        <v>238</v>
      </c>
      <c r="E275" s="232" t="s">
        <v>186</v>
      </c>
      <c r="F275" s="249" t="s">
        <v>1073</v>
      </c>
      <c r="G275" s="250"/>
      <c r="H275" s="236">
        <v>1320000</v>
      </c>
      <c r="I275" s="236">
        <v>1320000</v>
      </c>
      <c r="J275" s="236">
        <v>1320000</v>
      </c>
    </row>
    <row r="276" spans="1:10" ht="23.25" customHeight="1" x14ac:dyDescent="0.2">
      <c r="A276" s="285" t="s">
        <v>85</v>
      </c>
      <c r="B276" s="286"/>
      <c r="C276" s="232" t="s">
        <v>80</v>
      </c>
      <c r="D276" s="232" t="s">
        <v>238</v>
      </c>
      <c r="E276" s="232" t="s">
        <v>186</v>
      </c>
      <c r="F276" s="249" t="s">
        <v>1073</v>
      </c>
      <c r="G276" s="249" t="s">
        <v>84</v>
      </c>
      <c r="H276" s="236">
        <v>1320000</v>
      </c>
      <c r="I276" s="236">
        <v>1320000</v>
      </c>
      <c r="J276" s="236">
        <v>1320000</v>
      </c>
    </row>
    <row r="277" spans="1:10" ht="15" customHeight="1" x14ac:dyDescent="0.2">
      <c r="A277" s="285" t="s">
        <v>49</v>
      </c>
      <c r="B277" s="286"/>
      <c r="C277" s="232" t="s">
        <v>80</v>
      </c>
      <c r="D277" s="232" t="s">
        <v>238</v>
      </c>
      <c r="E277" s="232" t="s">
        <v>186</v>
      </c>
      <c r="F277" s="249" t="s">
        <v>1073</v>
      </c>
      <c r="G277" s="249" t="s">
        <v>116</v>
      </c>
      <c r="H277" s="236">
        <v>1320000</v>
      </c>
      <c r="I277" s="236">
        <v>1320000</v>
      </c>
      <c r="J277" s="236">
        <v>1320000</v>
      </c>
    </row>
    <row r="278" spans="1:10" ht="15" customHeight="1" x14ac:dyDescent="0.2">
      <c r="A278" s="285" t="s">
        <v>260</v>
      </c>
      <c r="B278" s="286"/>
      <c r="C278" s="232" t="s">
        <v>80</v>
      </c>
      <c r="D278" s="232" t="s">
        <v>238</v>
      </c>
      <c r="E278" s="232" t="s">
        <v>186</v>
      </c>
      <c r="F278" s="249" t="s">
        <v>799</v>
      </c>
      <c r="G278" s="249"/>
      <c r="H278" s="236">
        <v>284437400</v>
      </c>
      <c r="I278" s="236">
        <v>284437400</v>
      </c>
      <c r="J278" s="236">
        <v>284437400</v>
      </c>
    </row>
    <row r="279" spans="1:10" ht="23.25" customHeight="1" x14ac:dyDescent="0.2">
      <c r="A279" s="285" t="s">
        <v>156</v>
      </c>
      <c r="B279" s="286"/>
      <c r="C279" s="232" t="s">
        <v>80</v>
      </c>
      <c r="D279" s="232" t="s">
        <v>238</v>
      </c>
      <c r="E279" s="232" t="s">
        <v>186</v>
      </c>
      <c r="F279" s="249" t="s">
        <v>800</v>
      </c>
      <c r="G279" s="250"/>
      <c r="H279" s="236">
        <v>284437400</v>
      </c>
      <c r="I279" s="236">
        <v>284437400</v>
      </c>
      <c r="J279" s="236">
        <v>284437400</v>
      </c>
    </row>
    <row r="280" spans="1:10" ht="34.5" customHeight="1" x14ac:dyDescent="0.2">
      <c r="A280" s="285" t="s">
        <v>381</v>
      </c>
      <c r="B280" s="286"/>
      <c r="C280" s="232" t="s">
        <v>80</v>
      </c>
      <c r="D280" s="232" t="s">
        <v>238</v>
      </c>
      <c r="E280" s="232" t="s">
        <v>186</v>
      </c>
      <c r="F280" s="249" t="s">
        <v>801</v>
      </c>
      <c r="G280" s="250"/>
      <c r="H280" s="236">
        <v>284437400</v>
      </c>
      <c r="I280" s="236">
        <v>284437400</v>
      </c>
      <c r="J280" s="236">
        <v>284437400</v>
      </c>
    </row>
    <row r="281" spans="1:10" ht="23.25" customHeight="1" x14ac:dyDescent="0.2">
      <c r="A281" s="285" t="s">
        <v>85</v>
      </c>
      <c r="B281" s="286"/>
      <c r="C281" s="232" t="s">
        <v>80</v>
      </c>
      <c r="D281" s="232" t="s">
        <v>238</v>
      </c>
      <c r="E281" s="232" t="s">
        <v>186</v>
      </c>
      <c r="F281" s="249" t="s">
        <v>801</v>
      </c>
      <c r="G281" s="249" t="s">
        <v>84</v>
      </c>
      <c r="H281" s="236">
        <v>284437400</v>
      </c>
      <c r="I281" s="236">
        <v>284437400</v>
      </c>
      <c r="J281" s="236">
        <v>284437400</v>
      </c>
    </row>
    <row r="282" spans="1:10" ht="15" customHeight="1" x14ac:dyDescent="0.2">
      <c r="A282" s="285" t="s">
        <v>49</v>
      </c>
      <c r="B282" s="286"/>
      <c r="C282" s="232" t="s">
        <v>80</v>
      </c>
      <c r="D282" s="232" t="s">
        <v>238</v>
      </c>
      <c r="E282" s="232" t="s">
        <v>186</v>
      </c>
      <c r="F282" s="249" t="s">
        <v>801</v>
      </c>
      <c r="G282" s="249" t="s">
        <v>116</v>
      </c>
      <c r="H282" s="236">
        <v>284437400</v>
      </c>
      <c r="I282" s="236">
        <v>284437400</v>
      </c>
      <c r="J282" s="236">
        <v>284437400</v>
      </c>
    </row>
    <row r="283" spans="1:10" ht="23.25" customHeight="1" x14ac:dyDescent="0.2">
      <c r="A283" s="264" t="s">
        <v>999</v>
      </c>
      <c r="B283" s="265"/>
      <c r="C283" s="232" t="s">
        <v>80</v>
      </c>
      <c r="D283" s="232" t="s">
        <v>238</v>
      </c>
      <c r="E283" s="232" t="s">
        <v>186</v>
      </c>
      <c r="F283" s="232" t="s">
        <v>382</v>
      </c>
      <c r="G283" s="232"/>
      <c r="H283" s="236">
        <v>39034599.969999999</v>
      </c>
      <c r="I283" s="236">
        <v>38949600</v>
      </c>
      <c r="J283" s="236">
        <v>38949600</v>
      </c>
    </row>
    <row r="284" spans="1:10" ht="15" customHeight="1" x14ac:dyDescent="0.2">
      <c r="A284" s="285" t="s">
        <v>260</v>
      </c>
      <c r="B284" s="286"/>
      <c r="C284" s="232" t="s">
        <v>80</v>
      </c>
      <c r="D284" s="232" t="s">
        <v>238</v>
      </c>
      <c r="E284" s="232" t="s">
        <v>186</v>
      </c>
      <c r="F284" s="249" t="s">
        <v>383</v>
      </c>
      <c r="G284" s="249"/>
      <c r="H284" s="236">
        <v>39034599.969999999</v>
      </c>
      <c r="I284" s="236">
        <v>38949600</v>
      </c>
      <c r="J284" s="236">
        <v>38949600</v>
      </c>
    </row>
    <row r="285" spans="1:10" ht="23.25" customHeight="1" x14ac:dyDescent="0.2">
      <c r="A285" s="285" t="s">
        <v>156</v>
      </c>
      <c r="B285" s="286"/>
      <c r="C285" s="232" t="s">
        <v>80</v>
      </c>
      <c r="D285" s="232" t="s">
        <v>238</v>
      </c>
      <c r="E285" s="232" t="s">
        <v>186</v>
      </c>
      <c r="F285" s="249" t="s">
        <v>384</v>
      </c>
      <c r="G285" s="250"/>
      <c r="H285" s="236">
        <v>39034599.969999999</v>
      </c>
      <c r="I285" s="236">
        <v>38949600</v>
      </c>
      <c r="J285" s="236">
        <v>38949600</v>
      </c>
    </row>
    <row r="286" spans="1:10" ht="23.25" customHeight="1" x14ac:dyDescent="0.2">
      <c r="A286" s="285" t="s">
        <v>385</v>
      </c>
      <c r="B286" s="286"/>
      <c r="C286" s="232" t="s">
        <v>80</v>
      </c>
      <c r="D286" s="232" t="s">
        <v>238</v>
      </c>
      <c r="E286" s="232" t="s">
        <v>186</v>
      </c>
      <c r="F286" s="249" t="s">
        <v>386</v>
      </c>
      <c r="G286" s="250"/>
      <c r="H286" s="236">
        <v>39034599.969999999</v>
      </c>
      <c r="I286" s="236">
        <v>38949600</v>
      </c>
      <c r="J286" s="236">
        <v>38949600</v>
      </c>
    </row>
    <row r="287" spans="1:10" ht="45.75" customHeight="1" x14ac:dyDescent="0.2">
      <c r="A287" s="285" t="s">
        <v>291</v>
      </c>
      <c r="B287" s="286"/>
      <c r="C287" s="232" t="s">
        <v>80</v>
      </c>
      <c r="D287" s="232" t="s">
        <v>238</v>
      </c>
      <c r="E287" s="232" t="s">
        <v>186</v>
      </c>
      <c r="F287" s="249" t="s">
        <v>386</v>
      </c>
      <c r="G287" s="249" t="s">
        <v>195</v>
      </c>
      <c r="H287" s="236">
        <v>36294900</v>
      </c>
      <c r="I287" s="236">
        <v>36294900</v>
      </c>
      <c r="J287" s="236">
        <v>36294900</v>
      </c>
    </row>
    <row r="288" spans="1:10" ht="15" customHeight="1" x14ac:dyDescent="0.2">
      <c r="A288" s="285" t="s">
        <v>248</v>
      </c>
      <c r="B288" s="286"/>
      <c r="C288" s="232" t="s">
        <v>80</v>
      </c>
      <c r="D288" s="232" t="s">
        <v>238</v>
      </c>
      <c r="E288" s="232" t="s">
        <v>186</v>
      </c>
      <c r="F288" s="249" t="s">
        <v>386</v>
      </c>
      <c r="G288" s="249" t="s">
        <v>249</v>
      </c>
      <c r="H288" s="236">
        <v>36294900</v>
      </c>
      <c r="I288" s="236">
        <v>36294900</v>
      </c>
      <c r="J288" s="236">
        <v>36294900</v>
      </c>
    </row>
    <row r="289" spans="1:10" ht="23.25" customHeight="1" x14ac:dyDescent="0.2">
      <c r="A289" s="285" t="s">
        <v>273</v>
      </c>
      <c r="B289" s="286"/>
      <c r="C289" s="232" t="s">
        <v>80</v>
      </c>
      <c r="D289" s="232" t="s">
        <v>238</v>
      </c>
      <c r="E289" s="232" t="s">
        <v>186</v>
      </c>
      <c r="F289" s="249" t="s">
        <v>386</v>
      </c>
      <c r="G289" s="249" t="s">
        <v>94</v>
      </c>
      <c r="H289" s="236">
        <v>2246699.9700000002</v>
      </c>
      <c r="I289" s="236">
        <v>2246700</v>
      </c>
      <c r="J289" s="236">
        <v>2246700</v>
      </c>
    </row>
    <row r="290" spans="1:10" ht="23.25" customHeight="1" x14ac:dyDescent="0.2">
      <c r="A290" s="285" t="s">
        <v>187</v>
      </c>
      <c r="B290" s="286"/>
      <c r="C290" s="232" t="s">
        <v>80</v>
      </c>
      <c r="D290" s="232" t="s">
        <v>238</v>
      </c>
      <c r="E290" s="232" t="s">
        <v>186</v>
      </c>
      <c r="F290" s="249" t="s">
        <v>386</v>
      </c>
      <c r="G290" s="249" t="s">
        <v>58</v>
      </c>
      <c r="H290" s="236">
        <v>2246699.9700000002</v>
      </c>
      <c r="I290" s="236">
        <v>2246700</v>
      </c>
      <c r="J290" s="236">
        <v>2246700</v>
      </c>
    </row>
    <row r="291" spans="1:10" ht="15" customHeight="1" x14ac:dyDescent="0.2">
      <c r="A291" s="285" t="s">
        <v>200</v>
      </c>
      <c r="B291" s="286"/>
      <c r="C291" s="232" t="s">
        <v>80</v>
      </c>
      <c r="D291" s="232" t="s">
        <v>238</v>
      </c>
      <c r="E291" s="232" t="s">
        <v>186</v>
      </c>
      <c r="F291" s="249" t="s">
        <v>386</v>
      </c>
      <c r="G291" s="249" t="s">
        <v>201</v>
      </c>
      <c r="H291" s="236">
        <v>493000</v>
      </c>
      <c r="I291" s="236">
        <v>408000</v>
      </c>
      <c r="J291" s="236">
        <v>408000</v>
      </c>
    </row>
    <row r="292" spans="1:10" ht="15" customHeight="1" x14ac:dyDescent="0.2">
      <c r="A292" s="285" t="s">
        <v>73</v>
      </c>
      <c r="B292" s="286"/>
      <c r="C292" s="232" t="s">
        <v>80</v>
      </c>
      <c r="D292" s="232" t="s">
        <v>238</v>
      </c>
      <c r="E292" s="232" t="s">
        <v>186</v>
      </c>
      <c r="F292" s="249" t="s">
        <v>386</v>
      </c>
      <c r="G292" s="249" t="s">
        <v>74</v>
      </c>
      <c r="H292" s="236">
        <v>493000</v>
      </c>
      <c r="I292" s="236">
        <v>408000</v>
      </c>
      <c r="J292" s="236">
        <v>408000</v>
      </c>
    </row>
    <row r="293" spans="1:10" ht="15" customHeight="1" x14ac:dyDescent="0.2">
      <c r="A293" s="264" t="s">
        <v>335</v>
      </c>
      <c r="B293" s="265"/>
      <c r="C293" s="232" t="s">
        <v>80</v>
      </c>
      <c r="D293" s="232" t="s">
        <v>238</v>
      </c>
      <c r="E293" s="232" t="s">
        <v>186</v>
      </c>
      <c r="F293" s="232" t="s">
        <v>336</v>
      </c>
      <c r="G293" s="232"/>
      <c r="H293" s="236">
        <v>146550000</v>
      </c>
      <c r="I293" s="236">
        <v>209532300</v>
      </c>
      <c r="J293" s="236">
        <v>3350000</v>
      </c>
    </row>
    <row r="294" spans="1:10" ht="15" customHeight="1" x14ac:dyDescent="0.2">
      <c r="A294" s="285" t="s">
        <v>387</v>
      </c>
      <c r="B294" s="286"/>
      <c r="C294" s="232" t="s">
        <v>80</v>
      </c>
      <c r="D294" s="232" t="s">
        <v>238</v>
      </c>
      <c r="E294" s="232" t="s">
        <v>186</v>
      </c>
      <c r="F294" s="249" t="s">
        <v>388</v>
      </c>
      <c r="G294" s="250"/>
      <c r="H294" s="236">
        <v>3350000</v>
      </c>
      <c r="I294" s="236">
        <v>3350000</v>
      </c>
      <c r="J294" s="236">
        <v>3350000</v>
      </c>
    </row>
    <row r="295" spans="1:10" ht="15" customHeight="1" x14ac:dyDescent="0.2">
      <c r="A295" s="285" t="s">
        <v>200</v>
      </c>
      <c r="B295" s="286"/>
      <c r="C295" s="232" t="s">
        <v>80</v>
      </c>
      <c r="D295" s="232" t="s">
        <v>238</v>
      </c>
      <c r="E295" s="232" t="s">
        <v>186</v>
      </c>
      <c r="F295" s="249" t="s">
        <v>388</v>
      </c>
      <c r="G295" s="249" t="s">
        <v>201</v>
      </c>
      <c r="H295" s="236">
        <v>3350000</v>
      </c>
      <c r="I295" s="236">
        <v>3350000</v>
      </c>
      <c r="J295" s="236">
        <v>3350000</v>
      </c>
    </row>
    <row r="296" spans="1:10" ht="15" customHeight="1" x14ac:dyDescent="0.2">
      <c r="A296" s="285" t="s">
        <v>351</v>
      </c>
      <c r="B296" s="286"/>
      <c r="C296" s="232" t="s">
        <v>80</v>
      </c>
      <c r="D296" s="232" t="s">
        <v>238</v>
      </c>
      <c r="E296" s="232" t="s">
        <v>186</v>
      </c>
      <c r="F296" s="249" t="s">
        <v>388</v>
      </c>
      <c r="G296" s="249" t="s">
        <v>198</v>
      </c>
      <c r="H296" s="236">
        <v>3350000</v>
      </c>
      <c r="I296" s="236">
        <v>3350000</v>
      </c>
      <c r="J296" s="236">
        <v>3350000</v>
      </c>
    </row>
    <row r="297" spans="1:10" ht="23.25" customHeight="1" x14ac:dyDescent="0.2">
      <c r="A297" s="285" t="s">
        <v>733</v>
      </c>
      <c r="B297" s="286"/>
      <c r="C297" s="232" t="s">
        <v>80</v>
      </c>
      <c r="D297" s="232" t="s">
        <v>238</v>
      </c>
      <c r="E297" s="232" t="s">
        <v>186</v>
      </c>
      <c r="F297" s="249" t="s">
        <v>734</v>
      </c>
      <c r="G297" s="250"/>
      <c r="H297" s="236">
        <v>143200000</v>
      </c>
      <c r="I297" s="236">
        <v>206182300</v>
      </c>
      <c r="J297" s="236">
        <v>0</v>
      </c>
    </row>
    <row r="298" spans="1:10" ht="15" customHeight="1" x14ac:dyDescent="0.2">
      <c r="A298" s="285" t="s">
        <v>200</v>
      </c>
      <c r="B298" s="286"/>
      <c r="C298" s="232" t="s">
        <v>80</v>
      </c>
      <c r="D298" s="232" t="s">
        <v>238</v>
      </c>
      <c r="E298" s="232" t="s">
        <v>186</v>
      </c>
      <c r="F298" s="249" t="s">
        <v>734</v>
      </c>
      <c r="G298" s="249" t="s">
        <v>201</v>
      </c>
      <c r="H298" s="236">
        <v>143200000</v>
      </c>
      <c r="I298" s="236">
        <v>206182300</v>
      </c>
      <c r="J298" s="236">
        <v>0</v>
      </c>
    </row>
    <row r="299" spans="1:10" ht="34.5" customHeight="1" x14ac:dyDescent="0.2">
      <c r="A299" s="285" t="s">
        <v>357</v>
      </c>
      <c r="B299" s="286"/>
      <c r="C299" s="232" t="s">
        <v>80</v>
      </c>
      <c r="D299" s="232" t="s">
        <v>238</v>
      </c>
      <c r="E299" s="232" t="s">
        <v>186</v>
      </c>
      <c r="F299" s="249" t="s">
        <v>734</v>
      </c>
      <c r="G299" s="249" t="s">
        <v>68</v>
      </c>
      <c r="H299" s="236">
        <v>143200000</v>
      </c>
      <c r="I299" s="236">
        <v>206182300</v>
      </c>
      <c r="J299" s="236">
        <v>0</v>
      </c>
    </row>
    <row r="300" spans="1:10" ht="23.25" customHeight="1" x14ac:dyDescent="0.2">
      <c r="A300" s="264" t="s">
        <v>765</v>
      </c>
      <c r="B300" s="265"/>
      <c r="C300" s="232" t="s">
        <v>80</v>
      </c>
      <c r="D300" s="232" t="s">
        <v>65</v>
      </c>
      <c r="E300" s="232"/>
      <c r="F300" s="233"/>
      <c r="G300" s="233"/>
      <c r="H300" s="236">
        <v>105016033</v>
      </c>
      <c r="I300" s="236">
        <v>105016033</v>
      </c>
      <c r="J300" s="236">
        <v>105016033</v>
      </c>
    </row>
    <row r="301" spans="1:10" ht="15" customHeight="1" x14ac:dyDescent="0.2">
      <c r="A301" s="264" t="s">
        <v>662</v>
      </c>
      <c r="B301" s="265"/>
      <c r="C301" s="232" t="s">
        <v>80</v>
      </c>
      <c r="D301" s="232" t="s">
        <v>65</v>
      </c>
      <c r="E301" s="232" t="s">
        <v>64</v>
      </c>
      <c r="F301" s="233"/>
      <c r="G301" s="233"/>
      <c r="H301" s="236">
        <v>5200000</v>
      </c>
      <c r="I301" s="236">
        <v>5200000</v>
      </c>
      <c r="J301" s="236">
        <v>5200000</v>
      </c>
    </row>
    <row r="302" spans="1:10" ht="23.25" customHeight="1" x14ac:dyDescent="0.2">
      <c r="A302" s="264" t="s">
        <v>932</v>
      </c>
      <c r="B302" s="265"/>
      <c r="C302" s="232" t="s">
        <v>80</v>
      </c>
      <c r="D302" s="232" t="s">
        <v>65</v>
      </c>
      <c r="E302" s="232" t="s">
        <v>64</v>
      </c>
      <c r="F302" s="232" t="s">
        <v>389</v>
      </c>
      <c r="G302" s="232"/>
      <c r="H302" s="236">
        <v>5200000</v>
      </c>
      <c r="I302" s="236">
        <v>5200000</v>
      </c>
      <c r="J302" s="236">
        <v>5200000</v>
      </c>
    </row>
    <row r="303" spans="1:10" ht="34.5" customHeight="1" x14ac:dyDescent="0.2">
      <c r="A303" s="285" t="s">
        <v>651</v>
      </c>
      <c r="B303" s="286"/>
      <c r="C303" s="232" t="s">
        <v>80</v>
      </c>
      <c r="D303" s="232" t="s">
        <v>65</v>
      </c>
      <c r="E303" s="232" t="s">
        <v>64</v>
      </c>
      <c r="F303" s="249" t="s">
        <v>393</v>
      </c>
      <c r="G303" s="249"/>
      <c r="H303" s="236">
        <v>5200000</v>
      </c>
      <c r="I303" s="236">
        <v>5200000</v>
      </c>
      <c r="J303" s="236">
        <v>5200000</v>
      </c>
    </row>
    <row r="304" spans="1:10" ht="79.5" customHeight="1" x14ac:dyDescent="0.2">
      <c r="A304" s="285" t="s">
        <v>804</v>
      </c>
      <c r="B304" s="286"/>
      <c r="C304" s="232" t="s">
        <v>80</v>
      </c>
      <c r="D304" s="232" t="s">
        <v>65</v>
      </c>
      <c r="E304" s="232" t="s">
        <v>64</v>
      </c>
      <c r="F304" s="249" t="s">
        <v>394</v>
      </c>
      <c r="G304" s="250"/>
      <c r="H304" s="236">
        <v>3200000</v>
      </c>
      <c r="I304" s="236">
        <v>3200000</v>
      </c>
      <c r="J304" s="236">
        <v>3200000</v>
      </c>
    </row>
    <row r="305" spans="1:10" ht="34.5" customHeight="1" x14ac:dyDescent="0.2">
      <c r="A305" s="285" t="s">
        <v>395</v>
      </c>
      <c r="B305" s="286"/>
      <c r="C305" s="232" t="s">
        <v>80</v>
      </c>
      <c r="D305" s="232" t="s">
        <v>65</v>
      </c>
      <c r="E305" s="232" t="s">
        <v>64</v>
      </c>
      <c r="F305" s="249" t="s">
        <v>396</v>
      </c>
      <c r="G305" s="250"/>
      <c r="H305" s="236">
        <v>3200000</v>
      </c>
      <c r="I305" s="236">
        <v>3200000</v>
      </c>
      <c r="J305" s="236">
        <v>3200000</v>
      </c>
    </row>
    <row r="306" spans="1:10" ht="23.25" customHeight="1" x14ac:dyDescent="0.2">
      <c r="A306" s="285" t="s">
        <v>273</v>
      </c>
      <c r="B306" s="286"/>
      <c r="C306" s="232" t="s">
        <v>80</v>
      </c>
      <c r="D306" s="232" t="s">
        <v>65</v>
      </c>
      <c r="E306" s="232" t="s">
        <v>64</v>
      </c>
      <c r="F306" s="249" t="s">
        <v>396</v>
      </c>
      <c r="G306" s="249" t="s">
        <v>94</v>
      </c>
      <c r="H306" s="236">
        <v>3200000</v>
      </c>
      <c r="I306" s="236">
        <v>3200000</v>
      </c>
      <c r="J306" s="236">
        <v>3200000</v>
      </c>
    </row>
    <row r="307" spans="1:10" ht="23.25" customHeight="1" x14ac:dyDescent="0.2">
      <c r="A307" s="285" t="s">
        <v>187</v>
      </c>
      <c r="B307" s="286"/>
      <c r="C307" s="232" t="s">
        <v>80</v>
      </c>
      <c r="D307" s="232" t="s">
        <v>65</v>
      </c>
      <c r="E307" s="232" t="s">
        <v>64</v>
      </c>
      <c r="F307" s="249" t="s">
        <v>396</v>
      </c>
      <c r="G307" s="249" t="s">
        <v>58</v>
      </c>
      <c r="H307" s="236">
        <v>3200000</v>
      </c>
      <c r="I307" s="236">
        <v>3200000</v>
      </c>
      <c r="J307" s="236">
        <v>3200000</v>
      </c>
    </row>
    <row r="308" spans="1:10" ht="45.75" customHeight="1" x14ac:dyDescent="0.2">
      <c r="A308" s="285" t="s">
        <v>805</v>
      </c>
      <c r="B308" s="286"/>
      <c r="C308" s="232" t="s">
        <v>80</v>
      </c>
      <c r="D308" s="232" t="s">
        <v>65</v>
      </c>
      <c r="E308" s="232" t="s">
        <v>64</v>
      </c>
      <c r="F308" s="249" t="s">
        <v>806</v>
      </c>
      <c r="G308" s="250"/>
      <c r="H308" s="236">
        <v>1000000</v>
      </c>
      <c r="I308" s="236">
        <v>1000000</v>
      </c>
      <c r="J308" s="236">
        <v>1000000</v>
      </c>
    </row>
    <row r="309" spans="1:10" ht="34.5" customHeight="1" x14ac:dyDescent="0.2">
      <c r="A309" s="285" t="s">
        <v>399</v>
      </c>
      <c r="B309" s="286"/>
      <c r="C309" s="232" t="s">
        <v>80</v>
      </c>
      <c r="D309" s="232" t="s">
        <v>65</v>
      </c>
      <c r="E309" s="232" t="s">
        <v>64</v>
      </c>
      <c r="F309" s="249" t="s">
        <v>807</v>
      </c>
      <c r="G309" s="250"/>
      <c r="H309" s="236">
        <v>1000000</v>
      </c>
      <c r="I309" s="236">
        <v>1000000</v>
      </c>
      <c r="J309" s="236">
        <v>1000000</v>
      </c>
    </row>
    <row r="310" spans="1:10" ht="23.25" customHeight="1" x14ac:dyDescent="0.2">
      <c r="A310" s="285" t="s">
        <v>273</v>
      </c>
      <c r="B310" s="286"/>
      <c r="C310" s="232" t="s">
        <v>80</v>
      </c>
      <c r="D310" s="232" t="s">
        <v>65</v>
      </c>
      <c r="E310" s="232" t="s">
        <v>64</v>
      </c>
      <c r="F310" s="249" t="s">
        <v>807</v>
      </c>
      <c r="G310" s="249" t="s">
        <v>94</v>
      </c>
      <c r="H310" s="236">
        <v>1000000</v>
      </c>
      <c r="I310" s="236">
        <v>1000000</v>
      </c>
      <c r="J310" s="236">
        <v>1000000</v>
      </c>
    </row>
    <row r="311" spans="1:10" ht="23.25" customHeight="1" x14ac:dyDescent="0.2">
      <c r="A311" s="285" t="s">
        <v>187</v>
      </c>
      <c r="B311" s="286"/>
      <c r="C311" s="232" t="s">
        <v>80</v>
      </c>
      <c r="D311" s="232" t="s">
        <v>65</v>
      </c>
      <c r="E311" s="232" t="s">
        <v>64</v>
      </c>
      <c r="F311" s="249" t="s">
        <v>807</v>
      </c>
      <c r="G311" s="249" t="s">
        <v>58</v>
      </c>
      <c r="H311" s="236">
        <v>1000000</v>
      </c>
      <c r="I311" s="236">
        <v>1000000</v>
      </c>
      <c r="J311" s="236">
        <v>1000000</v>
      </c>
    </row>
    <row r="312" spans="1:10" ht="45.75" customHeight="1" x14ac:dyDescent="0.2">
      <c r="A312" s="285" t="s">
        <v>808</v>
      </c>
      <c r="B312" s="286"/>
      <c r="C312" s="232" t="s">
        <v>80</v>
      </c>
      <c r="D312" s="232" t="s">
        <v>65</v>
      </c>
      <c r="E312" s="232" t="s">
        <v>64</v>
      </c>
      <c r="F312" s="249" t="s">
        <v>809</v>
      </c>
      <c r="G312" s="250"/>
      <c r="H312" s="236">
        <v>1000000</v>
      </c>
      <c r="I312" s="236">
        <v>1000000</v>
      </c>
      <c r="J312" s="236">
        <v>1000000</v>
      </c>
    </row>
    <row r="313" spans="1:10" ht="23.25" customHeight="1" x14ac:dyDescent="0.2">
      <c r="A313" s="285" t="s">
        <v>400</v>
      </c>
      <c r="B313" s="286"/>
      <c r="C313" s="232" t="s">
        <v>80</v>
      </c>
      <c r="D313" s="232" t="s">
        <v>65</v>
      </c>
      <c r="E313" s="232" t="s">
        <v>64</v>
      </c>
      <c r="F313" s="249" t="s">
        <v>810</v>
      </c>
      <c r="G313" s="250"/>
      <c r="H313" s="236">
        <v>1000000</v>
      </c>
      <c r="I313" s="236">
        <v>1000000</v>
      </c>
      <c r="J313" s="236">
        <v>1000000</v>
      </c>
    </row>
    <row r="314" spans="1:10" ht="23.25" customHeight="1" x14ac:dyDescent="0.2">
      <c r="A314" s="285" t="s">
        <v>273</v>
      </c>
      <c r="B314" s="286"/>
      <c r="C314" s="232" t="s">
        <v>80</v>
      </c>
      <c r="D314" s="232" t="s">
        <v>65</v>
      </c>
      <c r="E314" s="232" t="s">
        <v>64</v>
      </c>
      <c r="F314" s="249" t="s">
        <v>810</v>
      </c>
      <c r="G314" s="249" t="s">
        <v>94</v>
      </c>
      <c r="H314" s="236">
        <v>1000000</v>
      </c>
      <c r="I314" s="236">
        <v>1000000</v>
      </c>
      <c r="J314" s="236">
        <v>1000000</v>
      </c>
    </row>
    <row r="315" spans="1:10" ht="23.25" customHeight="1" x14ac:dyDescent="0.2">
      <c r="A315" s="285" t="s">
        <v>187</v>
      </c>
      <c r="B315" s="286"/>
      <c r="C315" s="232" t="s">
        <v>80</v>
      </c>
      <c r="D315" s="232" t="s">
        <v>65</v>
      </c>
      <c r="E315" s="232" t="s">
        <v>64</v>
      </c>
      <c r="F315" s="249" t="s">
        <v>810</v>
      </c>
      <c r="G315" s="249" t="s">
        <v>58</v>
      </c>
      <c r="H315" s="236">
        <v>1000000</v>
      </c>
      <c r="I315" s="236">
        <v>1000000</v>
      </c>
      <c r="J315" s="236">
        <v>1000000</v>
      </c>
    </row>
    <row r="316" spans="1:10" ht="23.25" customHeight="1" x14ac:dyDescent="0.2">
      <c r="A316" s="264" t="s">
        <v>759</v>
      </c>
      <c r="B316" s="265"/>
      <c r="C316" s="232" t="s">
        <v>80</v>
      </c>
      <c r="D316" s="232" t="s">
        <v>65</v>
      </c>
      <c r="E316" s="232" t="s">
        <v>62</v>
      </c>
      <c r="F316" s="233"/>
      <c r="G316" s="233"/>
      <c r="H316" s="236">
        <v>39628033</v>
      </c>
      <c r="I316" s="236">
        <v>39628033</v>
      </c>
      <c r="J316" s="236">
        <v>39628033</v>
      </c>
    </row>
    <row r="317" spans="1:10" ht="23.25" customHeight="1" x14ac:dyDescent="0.2">
      <c r="A317" s="264" t="s">
        <v>932</v>
      </c>
      <c r="B317" s="265"/>
      <c r="C317" s="232" t="s">
        <v>80</v>
      </c>
      <c r="D317" s="232" t="s">
        <v>65</v>
      </c>
      <c r="E317" s="232" t="s">
        <v>62</v>
      </c>
      <c r="F317" s="232" t="s">
        <v>389</v>
      </c>
      <c r="G317" s="232"/>
      <c r="H317" s="236">
        <v>39628033</v>
      </c>
      <c r="I317" s="236">
        <v>39628033</v>
      </c>
      <c r="J317" s="236">
        <v>39628033</v>
      </c>
    </row>
    <row r="318" spans="1:10" ht="23.25" customHeight="1" x14ac:dyDescent="0.2">
      <c r="A318" s="285" t="s">
        <v>1000</v>
      </c>
      <c r="B318" s="286"/>
      <c r="C318" s="232" t="s">
        <v>80</v>
      </c>
      <c r="D318" s="232" t="s">
        <v>65</v>
      </c>
      <c r="E318" s="232" t="s">
        <v>62</v>
      </c>
      <c r="F318" s="249" t="s">
        <v>390</v>
      </c>
      <c r="G318" s="249"/>
      <c r="H318" s="236">
        <v>1164900</v>
      </c>
      <c r="I318" s="236">
        <v>1164900</v>
      </c>
      <c r="J318" s="236">
        <v>1164900</v>
      </c>
    </row>
    <row r="319" spans="1:10" ht="23.25" customHeight="1" x14ac:dyDescent="0.2">
      <c r="A319" s="285" t="s">
        <v>1001</v>
      </c>
      <c r="B319" s="286"/>
      <c r="C319" s="232" t="s">
        <v>80</v>
      </c>
      <c r="D319" s="232" t="s">
        <v>65</v>
      </c>
      <c r="E319" s="232" t="s">
        <v>62</v>
      </c>
      <c r="F319" s="249" t="s">
        <v>922</v>
      </c>
      <c r="G319" s="250"/>
      <c r="H319" s="236">
        <v>264900</v>
      </c>
      <c r="I319" s="236">
        <v>264900</v>
      </c>
      <c r="J319" s="236">
        <v>264900</v>
      </c>
    </row>
    <row r="320" spans="1:10" ht="15" customHeight="1" x14ac:dyDescent="0.2">
      <c r="A320" s="285" t="s">
        <v>1002</v>
      </c>
      <c r="B320" s="286"/>
      <c r="C320" s="232" t="s">
        <v>80</v>
      </c>
      <c r="D320" s="232" t="s">
        <v>65</v>
      </c>
      <c r="E320" s="232" t="s">
        <v>62</v>
      </c>
      <c r="F320" s="249" t="s">
        <v>923</v>
      </c>
      <c r="G320" s="250"/>
      <c r="H320" s="236">
        <v>264900</v>
      </c>
      <c r="I320" s="236">
        <v>264900</v>
      </c>
      <c r="J320" s="236">
        <v>264900</v>
      </c>
    </row>
    <row r="321" spans="1:10" ht="23.25" customHeight="1" x14ac:dyDescent="0.2">
      <c r="A321" s="285" t="s">
        <v>273</v>
      </c>
      <c r="B321" s="286"/>
      <c r="C321" s="232" t="s">
        <v>80</v>
      </c>
      <c r="D321" s="232" t="s">
        <v>65</v>
      </c>
      <c r="E321" s="232" t="s">
        <v>62</v>
      </c>
      <c r="F321" s="249" t="s">
        <v>923</v>
      </c>
      <c r="G321" s="249" t="s">
        <v>94</v>
      </c>
      <c r="H321" s="236">
        <v>264900</v>
      </c>
      <c r="I321" s="236">
        <v>264900</v>
      </c>
      <c r="J321" s="236">
        <v>264900</v>
      </c>
    </row>
    <row r="322" spans="1:10" ht="23.25" customHeight="1" x14ac:dyDescent="0.2">
      <c r="A322" s="285" t="s">
        <v>187</v>
      </c>
      <c r="B322" s="286"/>
      <c r="C322" s="232" t="s">
        <v>80</v>
      </c>
      <c r="D322" s="232" t="s">
        <v>65</v>
      </c>
      <c r="E322" s="232" t="s">
        <v>62</v>
      </c>
      <c r="F322" s="249" t="s">
        <v>923</v>
      </c>
      <c r="G322" s="249" t="s">
        <v>58</v>
      </c>
      <c r="H322" s="236">
        <v>264900</v>
      </c>
      <c r="I322" s="236">
        <v>264900</v>
      </c>
      <c r="J322" s="236">
        <v>264900</v>
      </c>
    </row>
    <row r="323" spans="1:10" ht="45.75" customHeight="1" x14ac:dyDescent="0.2">
      <c r="A323" s="285" t="s">
        <v>935</v>
      </c>
      <c r="B323" s="286"/>
      <c r="C323" s="232" t="s">
        <v>80</v>
      </c>
      <c r="D323" s="232" t="s">
        <v>65</v>
      </c>
      <c r="E323" s="232" t="s">
        <v>62</v>
      </c>
      <c r="F323" s="249" t="s">
        <v>391</v>
      </c>
      <c r="G323" s="250"/>
      <c r="H323" s="236">
        <v>300000</v>
      </c>
      <c r="I323" s="236">
        <v>300000</v>
      </c>
      <c r="J323" s="236">
        <v>300000</v>
      </c>
    </row>
    <row r="324" spans="1:10" ht="34.5" customHeight="1" x14ac:dyDescent="0.2">
      <c r="A324" s="285" t="s">
        <v>1168</v>
      </c>
      <c r="B324" s="286"/>
      <c r="C324" s="232" t="s">
        <v>80</v>
      </c>
      <c r="D324" s="232" t="s">
        <v>65</v>
      </c>
      <c r="E324" s="232" t="s">
        <v>62</v>
      </c>
      <c r="F324" s="249" t="s">
        <v>811</v>
      </c>
      <c r="G324" s="250"/>
      <c r="H324" s="236">
        <v>300000</v>
      </c>
      <c r="I324" s="236">
        <v>300000</v>
      </c>
      <c r="J324" s="236">
        <v>300000</v>
      </c>
    </row>
    <row r="325" spans="1:10" ht="23.25" customHeight="1" x14ac:dyDescent="0.2">
      <c r="A325" s="285" t="s">
        <v>273</v>
      </c>
      <c r="B325" s="286"/>
      <c r="C325" s="232" t="s">
        <v>80</v>
      </c>
      <c r="D325" s="232" t="s">
        <v>65</v>
      </c>
      <c r="E325" s="232" t="s">
        <v>62</v>
      </c>
      <c r="F325" s="249" t="s">
        <v>811</v>
      </c>
      <c r="G325" s="249" t="s">
        <v>94</v>
      </c>
      <c r="H325" s="236">
        <v>300000</v>
      </c>
      <c r="I325" s="236">
        <v>300000</v>
      </c>
      <c r="J325" s="236">
        <v>300000</v>
      </c>
    </row>
    <row r="326" spans="1:10" ht="23.25" customHeight="1" x14ac:dyDescent="0.2">
      <c r="A326" s="285" t="s">
        <v>187</v>
      </c>
      <c r="B326" s="286"/>
      <c r="C326" s="232" t="s">
        <v>80</v>
      </c>
      <c r="D326" s="232" t="s">
        <v>65</v>
      </c>
      <c r="E326" s="232" t="s">
        <v>62</v>
      </c>
      <c r="F326" s="249" t="s">
        <v>811</v>
      </c>
      <c r="G326" s="249" t="s">
        <v>58</v>
      </c>
      <c r="H326" s="236">
        <v>300000</v>
      </c>
      <c r="I326" s="236">
        <v>300000</v>
      </c>
      <c r="J326" s="236">
        <v>300000</v>
      </c>
    </row>
    <row r="327" spans="1:10" ht="57" customHeight="1" x14ac:dyDescent="0.2">
      <c r="A327" s="285" t="s">
        <v>1003</v>
      </c>
      <c r="B327" s="286"/>
      <c r="C327" s="232" t="s">
        <v>80</v>
      </c>
      <c r="D327" s="232" t="s">
        <v>65</v>
      </c>
      <c r="E327" s="232" t="s">
        <v>62</v>
      </c>
      <c r="F327" s="249" t="s">
        <v>812</v>
      </c>
      <c r="G327" s="250"/>
      <c r="H327" s="236">
        <v>600000</v>
      </c>
      <c r="I327" s="236">
        <v>600000</v>
      </c>
      <c r="J327" s="236">
        <v>600000</v>
      </c>
    </row>
    <row r="328" spans="1:10" ht="34.5" customHeight="1" x14ac:dyDescent="0.2">
      <c r="A328" s="285" t="s">
        <v>1168</v>
      </c>
      <c r="B328" s="286"/>
      <c r="C328" s="232" t="s">
        <v>80</v>
      </c>
      <c r="D328" s="232" t="s">
        <v>65</v>
      </c>
      <c r="E328" s="232" t="s">
        <v>62</v>
      </c>
      <c r="F328" s="249" t="s">
        <v>813</v>
      </c>
      <c r="G328" s="250"/>
      <c r="H328" s="236">
        <v>600000</v>
      </c>
      <c r="I328" s="236">
        <v>600000</v>
      </c>
      <c r="J328" s="236">
        <v>600000</v>
      </c>
    </row>
    <row r="329" spans="1:10" ht="23.25" customHeight="1" x14ac:dyDescent="0.2">
      <c r="A329" s="285" t="s">
        <v>273</v>
      </c>
      <c r="B329" s="286"/>
      <c r="C329" s="232" t="s">
        <v>80</v>
      </c>
      <c r="D329" s="232" t="s">
        <v>65</v>
      </c>
      <c r="E329" s="232" t="s">
        <v>62</v>
      </c>
      <c r="F329" s="249" t="s">
        <v>813</v>
      </c>
      <c r="G329" s="249" t="s">
        <v>94</v>
      </c>
      <c r="H329" s="236">
        <v>600000</v>
      </c>
      <c r="I329" s="236">
        <v>600000</v>
      </c>
      <c r="J329" s="236">
        <v>600000</v>
      </c>
    </row>
    <row r="330" spans="1:10" ht="23.25" customHeight="1" x14ac:dyDescent="0.2">
      <c r="A330" s="285" t="s">
        <v>187</v>
      </c>
      <c r="B330" s="286"/>
      <c r="C330" s="232" t="s">
        <v>80</v>
      </c>
      <c r="D330" s="232" t="s">
        <v>65</v>
      </c>
      <c r="E330" s="232" t="s">
        <v>62</v>
      </c>
      <c r="F330" s="249" t="s">
        <v>813</v>
      </c>
      <c r="G330" s="249" t="s">
        <v>58</v>
      </c>
      <c r="H330" s="236">
        <v>600000</v>
      </c>
      <c r="I330" s="236">
        <v>600000</v>
      </c>
      <c r="J330" s="236">
        <v>600000</v>
      </c>
    </row>
    <row r="331" spans="1:10" ht="34.5" customHeight="1" x14ac:dyDescent="0.2">
      <c r="A331" s="285" t="s">
        <v>814</v>
      </c>
      <c r="B331" s="286"/>
      <c r="C331" s="232" t="s">
        <v>80</v>
      </c>
      <c r="D331" s="232" t="s">
        <v>65</v>
      </c>
      <c r="E331" s="232" t="s">
        <v>62</v>
      </c>
      <c r="F331" s="249" t="s">
        <v>397</v>
      </c>
      <c r="G331" s="249"/>
      <c r="H331" s="236">
        <v>500000</v>
      </c>
      <c r="I331" s="236">
        <v>500000</v>
      </c>
      <c r="J331" s="236">
        <v>500000</v>
      </c>
    </row>
    <row r="332" spans="1:10" ht="34.5" customHeight="1" x14ac:dyDescent="0.2">
      <c r="A332" s="285" t="s">
        <v>815</v>
      </c>
      <c r="B332" s="286"/>
      <c r="C332" s="232" t="s">
        <v>80</v>
      </c>
      <c r="D332" s="232" t="s">
        <v>65</v>
      </c>
      <c r="E332" s="232" t="s">
        <v>62</v>
      </c>
      <c r="F332" s="249" t="s">
        <v>398</v>
      </c>
      <c r="G332" s="250"/>
      <c r="H332" s="236">
        <v>500000</v>
      </c>
      <c r="I332" s="236">
        <v>500000</v>
      </c>
      <c r="J332" s="236">
        <v>500000</v>
      </c>
    </row>
    <row r="333" spans="1:10" ht="23.25" customHeight="1" x14ac:dyDescent="0.2">
      <c r="A333" s="285" t="s">
        <v>392</v>
      </c>
      <c r="B333" s="286"/>
      <c r="C333" s="232" t="s">
        <v>80</v>
      </c>
      <c r="D333" s="232" t="s">
        <v>65</v>
      </c>
      <c r="E333" s="232" t="s">
        <v>62</v>
      </c>
      <c r="F333" s="249" t="s">
        <v>816</v>
      </c>
      <c r="G333" s="250"/>
      <c r="H333" s="236">
        <v>500000</v>
      </c>
      <c r="I333" s="236">
        <v>500000</v>
      </c>
      <c r="J333" s="236">
        <v>500000</v>
      </c>
    </row>
    <row r="334" spans="1:10" ht="23.25" customHeight="1" x14ac:dyDescent="0.2">
      <c r="A334" s="285" t="s">
        <v>273</v>
      </c>
      <c r="B334" s="286"/>
      <c r="C334" s="232" t="s">
        <v>80</v>
      </c>
      <c r="D334" s="232" t="s">
        <v>65</v>
      </c>
      <c r="E334" s="232" t="s">
        <v>62</v>
      </c>
      <c r="F334" s="249" t="s">
        <v>816</v>
      </c>
      <c r="G334" s="249" t="s">
        <v>94</v>
      </c>
      <c r="H334" s="236">
        <v>500000</v>
      </c>
      <c r="I334" s="236">
        <v>500000</v>
      </c>
      <c r="J334" s="236">
        <v>500000</v>
      </c>
    </row>
    <row r="335" spans="1:10" ht="23.25" customHeight="1" x14ac:dyDescent="0.2">
      <c r="A335" s="285" t="s">
        <v>187</v>
      </c>
      <c r="B335" s="286"/>
      <c r="C335" s="232" t="s">
        <v>80</v>
      </c>
      <c r="D335" s="232" t="s">
        <v>65</v>
      </c>
      <c r="E335" s="232" t="s">
        <v>62</v>
      </c>
      <c r="F335" s="249" t="s">
        <v>816</v>
      </c>
      <c r="G335" s="249" t="s">
        <v>58</v>
      </c>
      <c r="H335" s="236">
        <v>500000</v>
      </c>
      <c r="I335" s="236">
        <v>500000</v>
      </c>
      <c r="J335" s="236">
        <v>500000</v>
      </c>
    </row>
    <row r="336" spans="1:10" ht="15" customHeight="1" x14ac:dyDescent="0.2">
      <c r="A336" s="285" t="s">
        <v>260</v>
      </c>
      <c r="B336" s="286"/>
      <c r="C336" s="232" t="s">
        <v>80</v>
      </c>
      <c r="D336" s="232" t="s">
        <v>65</v>
      </c>
      <c r="E336" s="232" t="s">
        <v>62</v>
      </c>
      <c r="F336" s="249" t="s">
        <v>401</v>
      </c>
      <c r="G336" s="249"/>
      <c r="H336" s="236">
        <v>37963133</v>
      </c>
      <c r="I336" s="236">
        <v>37963133</v>
      </c>
      <c r="J336" s="236">
        <v>37963133</v>
      </c>
    </row>
    <row r="337" spans="1:10" ht="23.25" customHeight="1" x14ac:dyDescent="0.2">
      <c r="A337" s="285" t="s">
        <v>156</v>
      </c>
      <c r="B337" s="286"/>
      <c r="C337" s="232" t="s">
        <v>80</v>
      </c>
      <c r="D337" s="232" t="s">
        <v>65</v>
      </c>
      <c r="E337" s="232" t="s">
        <v>62</v>
      </c>
      <c r="F337" s="249" t="s">
        <v>402</v>
      </c>
      <c r="G337" s="250"/>
      <c r="H337" s="236">
        <v>37963133</v>
      </c>
      <c r="I337" s="236">
        <v>37963133</v>
      </c>
      <c r="J337" s="236">
        <v>37963133</v>
      </c>
    </row>
    <row r="338" spans="1:10" ht="23.25" customHeight="1" x14ac:dyDescent="0.2">
      <c r="A338" s="285" t="s">
        <v>403</v>
      </c>
      <c r="B338" s="286"/>
      <c r="C338" s="232" t="s">
        <v>80</v>
      </c>
      <c r="D338" s="232" t="s">
        <v>65</v>
      </c>
      <c r="E338" s="232" t="s">
        <v>62</v>
      </c>
      <c r="F338" s="249" t="s">
        <v>404</v>
      </c>
      <c r="G338" s="250"/>
      <c r="H338" s="236">
        <v>37963133</v>
      </c>
      <c r="I338" s="236">
        <v>37963133</v>
      </c>
      <c r="J338" s="236">
        <v>37963133</v>
      </c>
    </row>
    <row r="339" spans="1:10" ht="45.75" customHeight="1" x14ac:dyDescent="0.2">
      <c r="A339" s="285" t="s">
        <v>291</v>
      </c>
      <c r="B339" s="286"/>
      <c r="C339" s="232" t="s">
        <v>80</v>
      </c>
      <c r="D339" s="232" t="s">
        <v>65</v>
      </c>
      <c r="E339" s="232" t="s">
        <v>62</v>
      </c>
      <c r="F339" s="249" t="s">
        <v>404</v>
      </c>
      <c r="G339" s="249" t="s">
        <v>195</v>
      </c>
      <c r="H339" s="236">
        <v>37961133</v>
      </c>
      <c r="I339" s="236">
        <v>37961133</v>
      </c>
      <c r="J339" s="236">
        <v>37961133</v>
      </c>
    </row>
    <row r="340" spans="1:10" ht="15" customHeight="1" x14ac:dyDescent="0.2">
      <c r="A340" s="285" t="s">
        <v>248</v>
      </c>
      <c r="B340" s="286"/>
      <c r="C340" s="232" t="s">
        <v>80</v>
      </c>
      <c r="D340" s="232" t="s">
        <v>65</v>
      </c>
      <c r="E340" s="232" t="s">
        <v>62</v>
      </c>
      <c r="F340" s="249" t="s">
        <v>404</v>
      </c>
      <c r="G340" s="249" t="s">
        <v>249</v>
      </c>
      <c r="H340" s="236">
        <v>37961133</v>
      </c>
      <c r="I340" s="236">
        <v>37961133</v>
      </c>
      <c r="J340" s="236">
        <v>37961133</v>
      </c>
    </row>
    <row r="341" spans="1:10" ht="15" customHeight="1" x14ac:dyDescent="0.2">
      <c r="A341" s="285" t="s">
        <v>200</v>
      </c>
      <c r="B341" s="286"/>
      <c r="C341" s="232" t="s">
        <v>80</v>
      </c>
      <c r="D341" s="232" t="s">
        <v>65</v>
      </c>
      <c r="E341" s="232" t="s">
        <v>62</v>
      </c>
      <c r="F341" s="249" t="s">
        <v>404</v>
      </c>
      <c r="G341" s="249" t="s">
        <v>201</v>
      </c>
      <c r="H341" s="236">
        <v>2000</v>
      </c>
      <c r="I341" s="236">
        <v>2000</v>
      </c>
      <c r="J341" s="236">
        <v>2000</v>
      </c>
    </row>
    <row r="342" spans="1:10" ht="15" customHeight="1" x14ac:dyDescent="0.2">
      <c r="A342" s="285" t="s">
        <v>73</v>
      </c>
      <c r="B342" s="286"/>
      <c r="C342" s="232" t="s">
        <v>80</v>
      </c>
      <c r="D342" s="232" t="s">
        <v>65</v>
      </c>
      <c r="E342" s="232" t="s">
        <v>62</v>
      </c>
      <c r="F342" s="249" t="s">
        <v>404</v>
      </c>
      <c r="G342" s="249" t="s">
        <v>74</v>
      </c>
      <c r="H342" s="236">
        <v>2000</v>
      </c>
      <c r="I342" s="236">
        <v>2000</v>
      </c>
      <c r="J342" s="236">
        <v>2000</v>
      </c>
    </row>
    <row r="343" spans="1:10" ht="23.25" customHeight="1" x14ac:dyDescent="0.2">
      <c r="A343" s="264" t="s">
        <v>155</v>
      </c>
      <c r="B343" s="265"/>
      <c r="C343" s="232" t="s">
        <v>80</v>
      </c>
      <c r="D343" s="232" t="s">
        <v>65</v>
      </c>
      <c r="E343" s="232" t="s">
        <v>36</v>
      </c>
      <c r="F343" s="233"/>
      <c r="G343" s="233"/>
      <c r="H343" s="236">
        <v>60188000</v>
      </c>
      <c r="I343" s="236">
        <v>60188000</v>
      </c>
      <c r="J343" s="236">
        <v>60188000</v>
      </c>
    </row>
    <row r="344" spans="1:10" ht="23.25" customHeight="1" x14ac:dyDescent="0.2">
      <c r="A344" s="264" t="s">
        <v>932</v>
      </c>
      <c r="B344" s="265"/>
      <c r="C344" s="232" t="s">
        <v>80</v>
      </c>
      <c r="D344" s="232" t="s">
        <v>65</v>
      </c>
      <c r="E344" s="232" t="s">
        <v>36</v>
      </c>
      <c r="F344" s="232" t="s">
        <v>389</v>
      </c>
      <c r="G344" s="232"/>
      <c r="H344" s="236">
        <v>60188000</v>
      </c>
      <c r="I344" s="236">
        <v>60188000</v>
      </c>
      <c r="J344" s="236">
        <v>60188000</v>
      </c>
    </row>
    <row r="345" spans="1:10" ht="23.25" customHeight="1" x14ac:dyDescent="0.2">
      <c r="A345" s="285" t="s">
        <v>405</v>
      </c>
      <c r="B345" s="286"/>
      <c r="C345" s="232" t="s">
        <v>80</v>
      </c>
      <c r="D345" s="232" t="s">
        <v>65</v>
      </c>
      <c r="E345" s="232" t="s">
        <v>36</v>
      </c>
      <c r="F345" s="249" t="s">
        <v>406</v>
      </c>
      <c r="G345" s="249"/>
      <c r="H345" s="236">
        <v>57490000</v>
      </c>
      <c r="I345" s="236">
        <v>57490000</v>
      </c>
      <c r="J345" s="236">
        <v>57490000</v>
      </c>
    </row>
    <row r="346" spans="1:10" ht="45.75" customHeight="1" x14ac:dyDescent="0.2">
      <c r="A346" s="285" t="s">
        <v>1169</v>
      </c>
      <c r="B346" s="286"/>
      <c r="C346" s="232" t="s">
        <v>80</v>
      </c>
      <c r="D346" s="232" t="s">
        <v>65</v>
      </c>
      <c r="E346" s="232" t="s">
        <v>36</v>
      </c>
      <c r="F346" s="249" t="s">
        <v>407</v>
      </c>
      <c r="G346" s="250"/>
      <c r="H346" s="236">
        <v>1680000</v>
      </c>
      <c r="I346" s="236">
        <v>1680000</v>
      </c>
      <c r="J346" s="236">
        <v>1680000</v>
      </c>
    </row>
    <row r="347" spans="1:10" ht="45.75" customHeight="1" x14ac:dyDescent="0.2">
      <c r="A347" s="285" t="s">
        <v>1170</v>
      </c>
      <c r="B347" s="286"/>
      <c r="C347" s="232" t="s">
        <v>80</v>
      </c>
      <c r="D347" s="232" t="s">
        <v>65</v>
      </c>
      <c r="E347" s="232" t="s">
        <v>36</v>
      </c>
      <c r="F347" s="249" t="s">
        <v>924</v>
      </c>
      <c r="G347" s="250"/>
      <c r="H347" s="236">
        <v>40000</v>
      </c>
      <c r="I347" s="236">
        <v>40000</v>
      </c>
      <c r="J347" s="236">
        <v>40000</v>
      </c>
    </row>
    <row r="348" spans="1:10" ht="23.25" customHeight="1" x14ac:dyDescent="0.2">
      <c r="A348" s="285" t="s">
        <v>273</v>
      </c>
      <c r="B348" s="286"/>
      <c r="C348" s="232" t="s">
        <v>80</v>
      </c>
      <c r="D348" s="232" t="s">
        <v>65</v>
      </c>
      <c r="E348" s="232" t="s">
        <v>36</v>
      </c>
      <c r="F348" s="249" t="s">
        <v>924</v>
      </c>
      <c r="G348" s="249" t="s">
        <v>94</v>
      </c>
      <c r="H348" s="236">
        <v>40000</v>
      </c>
      <c r="I348" s="236">
        <v>40000</v>
      </c>
      <c r="J348" s="236">
        <v>40000</v>
      </c>
    </row>
    <row r="349" spans="1:10" ht="23.25" customHeight="1" x14ac:dyDescent="0.2">
      <c r="A349" s="285" t="s">
        <v>187</v>
      </c>
      <c r="B349" s="286"/>
      <c r="C349" s="232" t="s">
        <v>80</v>
      </c>
      <c r="D349" s="232" t="s">
        <v>65</v>
      </c>
      <c r="E349" s="232" t="s">
        <v>36</v>
      </c>
      <c r="F349" s="249" t="s">
        <v>924</v>
      </c>
      <c r="G349" s="249" t="s">
        <v>58</v>
      </c>
      <c r="H349" s="236">
        <v>40000</v>
      </c>
      <c r="I349" s="236">
        <v>40000</v>
      </c>
      <c r="J349" s="236">
        <v>40000</v>
      </c>
    </row>
    <row r="350" spans="1:10" ht="34.5" customHeight="1" x14ac:dyDescent="0.2">
      <c r="A350" s="285" t="s">
        <v>925</v>
      </c>
      <c r="B350" s="286"/>
      <c r="C350" s="232" t="s">
        <v>80</v>
      </c>
      <c r="D350" s="232" t="s">
        <v>65</v>
      </c>
      <c r="E350" s="232" t="s">
        <v>36</v>
      </c>
      <c r="F350" s="249" t="s">
        <v>926</v>
      </c>
      <c r="G350" s="250"/>
      <c r="H350" s="236">
        <v>40000</v>
      </c>
      <c r="I350" s="236">
        <v>40000</v>
      </c>
      <c r="J350" s="236">
        <v>40000</v>
      </c>
    </row>
    <row r="351" spans="1:10" ht="23.25" customHeight="1" x14ac:dyDescent="0.2">
      <c r="A351" s="285" t="s">
        <v>273</v>
      </c>
      <c r="B351" s="286"/>
      <c r="C351" s="232" t="s">
        <v>80</v>
      </c>
      <c r="D351" s="232" t="s">
        <v>65</v>
      </c>
      <c r="E351" s="232" t="s">
        <v>36</v>
      </c>
      <c r="F351" s="249" t="s">
        <v>926</v>
      </c>
      <c r="G351" s="249" t="s">
        <v>94</v>
      </c>
      <c r="H351" s="236">
        <v>40000</v>
      </c>
      <c r="I351" s="236">
        <v>40000</v>
      </c>
      <c r="J351" s="236">
        <v>40000</v>
      </c>
    </row>
    <row r="352" spans="1:10" ht="23.25" customHeight="1" x14ac:dyDescent="0.2">
      <c r="A352" s="285" t="s">
        <v>187</v>
      </c>
      <c r="B352" s="286"/>
      <c r="C352" s="232" t="s">
        <v>80</v>
      </c>
      <c r="D352" s="232" t="s">
        <v>65</v>
      </c>
      <c r="E352" s="232" t="s">
        <v>36</v>
      </c>
      <c r="F352" s="249" t="s">
        <v>926</v>
      </c>
      <c r="G352" s="249" t="s">
        <v>58</v>
      </c>
      <c r="H352" s="236">
        <v>40000</v>
      </c>
      <c r="I352" s="236">
        <v>40000</v>
      </c>
      <c r="J352" s="236">
        <v>40000</v>
      </c>
    </row>
    <row r="353" spans="1:10" ht="79.5" customHeight="1" x14ac:dyDescent="0.2">
      <c r="A353" s="285" t="s">
        <v>933</v>
      </c>
      <c r="B353" s="286"/>
      <c r="C353" s="232" t="s">
        <v>80</v>
      </c>
      <c r="D353" s="232" t="s">
        <v>65</v>
      </c>
      <c r="E353" s="232" t="s">
        <v>36</v>
      </c>
      <c r="F353" s="249" t="s">
        <v>408</v>
      </c>
      <c r="G353" s="250"/>
      <c r="H353" s="236">
        <v>1600000</v>
      </c>
      <c r="I353" s="236">
        <v>1600000</v>
      </c>
      <c r="J353" s="236">
        <v>1600000</v>
      </c>
    </row>
    <row r="354" spans="1:10" ht="23.25" customHeight="1" x14ac:dyDescent="0.2">
      <c r="A354" s="285" t="s">
        <v>273</v>
      </c>
      <c r="B354" s="286"/>
      <c r="C354" s="232" t="s">
        <v>80</v>
      </c>
      <c r="D354" s="232" t="s">
        <v>65</v>
      </c>
      <c r="E354" s="232" t="s">
        <v>36</v>
      </c>
      <c r="F354" s="249" t="s">
        <v>408</v>
      </c>
      <c r="G354" s="249" t="s">
        <v>94</v>
      </c>
      <c r="H354" s="236">
        <v>1600000</v>
      </c>
      <c r="I354" s="236">
        <v>1600000</v>
      </c>
      <c r="J354" s="236">
        <v>1600000</v>
      </c>
    </row>
    <row r="355" spans="1:10" ht="23.25" customHeight="1" x14ac:dyDescent="0.2">
      <c r="A355" s="285" t="s">
        <v>187</v>
      </c>
      <c r="B355" s="286"/>
      <c r="C355" s="232" t="s">
        <v>80</v>
      </c>
      <c r="D355" s="232" t="s">
        <v>65</v>
      </c>
      <c r="E355" s="232" t="s">
        <v>36</v>
      </c>
      <c r="F355" s="249" t="s">
        <v>408</v>
      </c>
      <c r="G355" s="249" t="s">
        <v>58</v>
      </c>
      <c r="H355" s="236">
        <v>1600000</v>
      </c>
      <c r="I355" s="236">
        <v>1600000</v>
      </c>
      <c r="J355" s="236">
        <v>1600000</v>
      </c>
    </row>
    <row r="356" spans="1:10" ht="34.5" customHeight="1" x14ac:dyDescent="0.2">
      <c r="A356" s="285" t="s">
        <v>409</v>
      </c>
      <c r="B356" s="286"/>
      <c r="C356" s="232" t="s">
        <v>80</v>
      </c>
      <c r="D356" s="232" t="s">
        <v>65</v>
      </c>
      <c r="E356" s="232" t="s">
        <v>36</v>
      </c>
      <c r="F356" s="249" t="s">
        <v>410</v>
      </c>
      <c r="G356" s="250"/>
      <c r="H356" s="236">
        <v>10000000</v>
      </c>
      <c r="I356" s="236">
        <v>10000000</v>
      </c>
      <c r="J356" s="236">
        <v>10000000</v>
      </c>
    </row>
    <row r="357" spans="1:10" ht="34.5" customHeight="1" x14ac:dyDescent="0.2">
      <c r="A357" s="285" t="s">
        <v>411</v>
      </c>
      <c r="B357" s="286"/>
      <c r="C357" s="232" t="s">
        <v>80</v>
      </c>
      <c r="D357" s="232" t="s">
        <v>65</v>
      </c>
      <c r="E357" s="232" t="s">
        <v>36</v>
      </c>
      <c r="F357" s="249" t="s">
        <v>412</v>
      </c>
      <c r="G357" s="250"/>
      <c r="H357" s="236">
        <v>10000000</v>
      </c>
      <c r="I357" s="236">
        <v>10000000</v>
      </c>
      <c r="J357" s="236">
        <v>10000000</v>
      </c>
    </row>
    <row r="358" spans="1:10" ht="45.75" customHeight="1" x14ac:dyDescent="0.2">
      <c r="A358" s="285" t="s">
        <v>291</v>
      </c>
      <c r="B358" s="286"/>
      <c r="C358" s="232" t="s">
        <v>80</v>
      </c>
      <c r="D358" s="232" t="s">
        <v>65</v>
      </c>
      <c r="E358" s="232" t="s">
        <v>36</v>
      </c>
      <c r="F358" s="249" t="s">
        <v>412</v>
      </c>
      <c r="G358" s="249" t="s">
        <v>195</v>
      </c>
      <c r="H358" s="236">
        <v>10000000</v>
      </c>
      <c r="I358" s="236">
        <v>10000000</v>
      </c>
      <c r="J358" s="236">
        <v>10000000</v>
      </c>
    </row>
    <row r="359" spans="1:10" ht="23.25" customHeight="1" x14ac:dyDescent="0.2">
      <c r="A359" s="285" t="s">
        <v>89</v>
      </c>
      <c r="B359" s="286"/>
      <c r="C359" s="232" t="s">
        <v>80</v>
      </c>
      <c r="D359" s="232" t="s">
        <v>65</v>
      </c>
      <c r="E359" s="232" t="s">
        <v>36</v>
      </c>
      <c r="F359" s="249" t="s">
        <v>412</v>
      </c>
      <c r="G359" s="249" t="s">
        <v>26</v>
      </c>
      <c r="H359" s="236">
        <v>10000000</v>
      </c>
      <c r="I359" s="236">
        <v>10000000</v>
      </c>
      <c r="J359" s="236">
        <v>10000000</v>
      </c>
    </row>
    <row r="360" spans="1:10" ht="34.5" customHeight="1" x14ac:dyDescent="0.2">
      <c r="A360" s="285" t="s">
        <v>817</v>
      </c>
      <c r="B360" s="286"/>
      <c r="C360" s="232" t="s">
        <v>80</v>
      </c>
      <c r="D360" s="232" t="s">
        <v>65</v>
      </c>
      <c r="E360" s="232" t="s">
        <v>36</v>
      </c>
      <c r="F360" s="249" t="s">
        <v>413</v>
      </c>
      <c r="G360" s="250"/>
      <c r="H360" s="236">
        <v>80000</v>
      </c>
      <c r="I360" s="236">
        <v>80000</v>
      </c>
      <c r="J360" s="236">
        <v>80000</v>
      </c>
    </row>
    <row r="361" spans="1:10" ht="45.75" customHeight="1" x14ac:dyDescent="0.2">
      <c r="A361" s="285" t="s">
        <v>1170</v>
      </c>
      <c r="B361" s="286"/>
      <c r="C361" s="232" t="s">
        <v>80</v>
      </c>
      <c r="D361" s="232" t="s">
        <v>65</v>
      </c>
      <c r="E361" s="232" t="s">
        <v>36</v>
      </c>
      <c r="F361" s="249" t="s">
        <v>927</v>
      </c>
      <c r="G361" s="250"/>
      <c r="H361" s="236">
        <v>60000</v>
      </c>
      <c r="I361" s="236">
        <v>60000</v>
      </c>
      <c r="J361" s="236">
        <v>60000</v>
      </c>
    </row>
    <row r="362" spans="1:10" ht="23.25" customHeight="1" x14ac:dyDescent="0.2">
      <c r="A362" s="285" t="s">
        <v>273</v>
      </c>
      <c r="B362" s="286"/>
      <c r="C362" s="232" t="s">
        <v>80</v>
      </c>
      <c r="D362" s="232" t="s">
        <v>65</v>
      </c>
      <c r="E362" s="232" t="s">
        <v>36</v>
      </c>
      <c r="F362" s="249" t="s">
        <v>927</v>
      </c>
      <c r="G362" s="249" t="s">
        <v>94</v>
      </c>
      <c r="H362" s="236">
        <v>60000</v>
      </c>
      <c r="I362" s="236">
        <v>60000</v>
      </c>
      <c r="J362" s="236">
        <v>60000</v>
      </c>
    </row>
    <row r="363" spans="1:10" ht="23.25" customHeight="1" x14ac:dyDescent="0.2">
      <c r="A363" s="285" t="s">
        <v>187</v>
      </c>
      <c r="B363" s="286"/>
      <c r="C363" s="232" t="s">
        <v>80</v>
      </c>
      <c r="D363" s="232" t="s">
        <v>65</v>
      </c>
      <c r="E363" s="232" t="s">
        <v>36</v>
      </c>
      <c r="F363" s="249" t="s">
        <v>927</v>
      </c>
      <c r="G363" s="249" t="s">
        <v>58</v>
      </c>
      <c r="H363" s="236">
        <v>60000</v>
      </c>
      <c r="I363" s="236">
        <v>60000</v>
      </c>
      <c r="J363" s="236">
        <v>60000</v>
      </c>
    </row>
    <row r="364" spans="1:10" ht="23.25" customHeight="1" x14ac:dyDescent="0.2">
      <c r="A364" s="285" t="s">
        <v>414</v>
      </c>
      <c r="B364" s="286"/>
      <c r="C364" s="232" t="s">
        <v>80</v>
      </c>
      <c r="D364" s="232" t="s">
        <v>65</v>
      </c>
      <c r="E364" s="232" t="s">
        <v>36</v>
      </c>
      <c r="F364" s="249" t="s">
        <v>415</v>
      </c>
      <c r="G364" s="250"/>
      <c r="H364" s="236">
        <v>20000</v>
      </c>
      <c r="I364" s="236">
        <v>20000</v>
      </c>
      <c r="J364" s="236">
        <v>20000</v>
      </c>
    </row>
    <row r="365" spans="1:10" ht="23.25" customHeight="1" x14ac:dyDescent="0.2">
      <c r="A365" s="285" t="s">
        <v>273</v>
      </c>
      <c r="B365" s="286"/>
      <c r="C365" s="232" t="s">
        <v>80</v>
      </c>
      <c r="D365" s="232" t="s">
        <v>65</v>
      </c>
      <c r="E365" s="232" t="s">
        <v>36</v>
      </c>
      <c r="F365" s="249" t="s">
        <v>415</v>
      </c>
      <c r="G365" s="249" t="s">
        <v>94</v>
      </c>
      <c r="H365" s="236">
        <v>20000</v>
      </c>
      <c r="I365" s="236">
        <v>20000</v>
      </c>
      <c r="J365" s="236">
        <v>20000</v>
      </c>
    </row>
    <row r="366" spans="1:10" ht="23.25" customHeight="1" x14ac:dyDescent="0.2">
      <c r="A366" s="285" t="s">
        <v>187</v>
      </c>
      <c r="B366" s="286"/>
      <c r="C366" s="232" t="s">
        <v>80</v>
      </c>
      <c r="D366" s="232" t="s">
        <v>65</v>
      </c>
      <c r="E366" s="232" t="s">
        <v>36</v>
      </c>
      <c r="F366" s="249" t="s">
        <v>415</v>
      </c>
      <c r="G366" s="249" t="s">
        <v>58</v>
      </c>
      <c r="H366" s="236">
        <v>20000</v>
      </c>
      <c r="I366" s="236">
        <v>20000</v>
      </c>
      <c r="J366" s="236">
        <v>20000</v>
      </c>
    </row>
    <row r="367" spans="1:10" ht="34.5" customHeight="1" x14ac:dyDescent="0.2">
      <c r="A367" s="285" t="s">
        <v>257</v>
      </c>
      <c r="B367" s="286"/>
      <c r="C367" s="232" t="s">
        <v>80</v>
      </c>
      <c r="D367" s="232" t="s">
        <v>65</v>
      </c>
      <c r="E367" s="232" t="s">
        <v>36</v>
      </c>
      <c r="F367" s="249" t="s">
        <v>416</v>
      </c>
      <c r="G367" s="250"/>
      <c r="H367" s="236">
        <v>43630000</v>
      </c>
      <c r="I367" s="236">
        <v>43630000</v>
      </c>
      <c r="J367" s="236">
        <v>43630000</v>
      </c>
    </row>
    <row r="368" spans="1:10" ht="23.25" customHeight="1" x14ac:dyDescent="0.2">
      <c r="A368" s="285" t="s">
        <v>417</v>
      </c>
      <c r="B368" s="286"/>
      <c r="C368" s="232" t="s">
        <v>80</v>
      </c>
      <c r="D368" s="232" t="s">
        <v>65</v>
      </c>
      <c r="E368" s="232" t="s">
        <v>36</v>
      </c>
      <c r="F368" s="249" t="s">
        <v>418</v>
      </c>
      <c r="G368" s="250"/>
      <c r="H368" s="236">
        <v>43630000</v>
      </c>
      <c r="I368" s="236">
        <v>43630000</v>
      </c>
      <c r="J368" s="236">
        <v>43630000</v>
      </c>
    </row>
    <row r="369" spans="1:10" ht="23.25" customHeight="1" x14ac:dyDescent="0.2">
      <c r="A369" s="285" t="s">
        <v>273</v>
      </c>
      <c r="B369" s="286"/>
      <c r="C369" s="232" t="s">
        <v>80</v>
      </c>
      <c r="D369" s="232" t="s">
        <v>65</v>
      </c>
      <c r="E369" s="232" t="s">
        <v>36</v>
      </c>
      <c r="F369" s="249" t="s">
        <v>418</v>
      </c>
      <c r="G369" s="249" t="s">
        <v>94</v>
      </c>
      <c r="H369" s="236">
        <v>43630000</v>
      </c>
      <c r="I369" s="236">
        <v>43630000</v>
      </c>
      <c r="J369" s="236">
        <v>43630000</v>
      </c>
    </row>
    <row r="370" spans="1:10" ht="23.25" customHeight="1" x14ac:dyDescent="0.2">
      <c r="A370" s="285" t="s">
        <v>187</v>
      </c>
      <c r="B370" s="286"/>
      <c r="C370" s="232" t="s">
        <v>80</v>
      </c>
      <c r="D370" s="232" t="s">
        <v>65</v>
      </c>
      <c r="E370" s="232" t="s">
        <v>36</v>
      </c>
      <c r="F370" s="249" t="s">
        <v>418</v>
      </c>
      <c r="G370" s="249" t="s">
        <v>58</v>
      </c>
      <c r="H370" s="236">
        <v>43630000</v>
      </c>
      <c r="I370" s="236">
        <v>43630000</v>
      </c>
      <c r="J370" s="236">
        <v>43630000</v>
      </c>
    </row>
    <row r="371" spans="1:10" ht="79.5" customHeight="1" x14ac:dyDescent="0.2">
      <c r="A371" s="285" t="s">
        <v>419</v>
      </c>
      <c r="B371" s="286"/>
      <c r="C371" s="232" t="s">
        <v>80</v>
      </c>
      <c r="D371" s="232" t="s">
        <v>65</v>
      </c>
      <c r="E371" s="232" t="s">
        <v>36</v>
      </c>
      <c r="F371" s="249" t="s">
        <v>420</v>
      </c>
      <c r="G371" s="250"/>
      <c r="H371" s="236">
        <v>2100000</v>
      </c>
      <c r="I371" s="236">
        <v>2100000</v>
      </c>
      <c r="J371" s="236">
        <v>2100000</v>
      </c>
    </row>
    <row r="372" spans="1:10" ht="57" customHeight="1" x14ac:dyDescent="0.2">
      <c r="A372" s="285" t="s">
        <v>421</v>
      </c>
      <c r="B372" s="286"/>
      <c r="C372" s="232" t="s">
        <v>80</v>
      </c>
      <c r="D372" s="232" t="s">
        <v>65</v>
      </c>
      <c r="E372" s="232" t="s">
        <v>36</v>
      </c>
      <c r="F372" s="249" t="s">
        <v>422</v>
      </c>
      <c r="G372" s="250"/>
      <c r="H372" s="236">
        <v>2100000</v>
      </c>
      <c r="I372" s="236">
        <v>2100000</v>
      </c>
      <c r="J372" s="236">
        <v>2100000</v>
      </c>
    </row>
    <row r="373" spans="1:10" ht="23.25" customHeight="1" x14ac:dyDescent="0.2">
      <c r="A373" s="285" t="s">
        <v>273</v>
      </c>
      <c r="B373" s="286"/>
      <c r="C373" s="232" t="s">
        <v>80</v>
      </c>
      <c r="D373" s="232" t="s">
        <v>65</v>
      </c>
      <c r="E373" s="232" t="s">
        <v>36</v>
      </c>
      <c r="F373" s="249" t="s">
        <v>422</v>
      </c>
      <c r="G373" s="249" t="s">
        <v>94</v>
      </c>
      <c r="H373" s="236">
        <v>2100000</v>
      </c>
      <c r="I373" s="236">
        <v>2100000</v>
      </c>
      <c r="J373" s="236">
        <v>2100000</v>
      </c>
    </row>
    <row r="374" spans="1:10" ht="23.25" customHeight="1" x14ac:dyDescent="0.2">
      <c r="A374" s="285" t="s">
        <v>187</v>
      </c>
      <c r="B374" s="286"/>
      <c r="C374" s="232" t="s">
        <v>80</v>
      </c>
      <c r="D374" s="232" t="s">
        <v>65</v>
      </c>
      <c r="E374" s="232" t="s">
        <v>36</v>
      </c>
      <c r="F374" s="249" t="s">
        <v>422</v>
      </c>
      <c r="G374" s="249" t="s">
        <v>58</v>
      </c>
      <c r="H374" s="236">
        <v>2100000</v>
      </c>
      <c r="I374" s="236">
        <v>2100000</v>
      </c>
      <c r="J374" s="236">
        <v>2100000</v>
      </c>
    </row>
    <row r="375" spans="1:10" ht="23.25" customHeight="1" x14ac:dyDescent="0.2">
      <c r="A375" s="285" t="s">
        <v>652</v>
      </c>
      <c r="B375" s="286"/>
      <c r="C375" s="232" t="s">
        <v>80</v>
      </c>
      <c r="D375" s="232" t="s">
        <v>65</v>
      </c>
      <c r="E375" s="232" t="s">
        <v>36</v>
      </c>
      <c r="F375" s="249" t="s">
        <v>423</v>
      </c>
      <c r="G375" s="249"/>
      <c r="H375" s="236">
        <v>2698000</v>
      </c>
      <c r="I375" s="236">
        <v>2698000</v>
      </c>
      <c r="J375" s="236">
        <v>2698000</v>
      </c>
    </row>
    <row r="376" spans="1:10" ht="34.5" customHeight="1" x14ac:dyDescent="0.2">
      <c r="A376" s="285" t="s">
        <v>818</v>
      </c>
      <c r="B376" s="286"/>
      <c r="C376" s="232" t="s">
        <v>80</v>
      </c>
      <c r="D376" s="232" t="s">
        <v>65</v>
      </c>
      <c r="E376" s="232" t="s">
        <v>36</v>
      </c>
      <c r="F376" s="249" t="s">
        <v>424</v>
      </c>
      <c r="G376" s="250"/>
      <c r="H376" s="236">
        <v>2698000</v>
      </c>
      <c r="I376" s="236">
        <v>2698000</v>
      </c>
      <c r="J376" s="236">
        <v>2698000</v>
      </c>
    </row>
    <row r="377" spans="1:10" ht="23.25" customHeight="1" x14ac:dyDescent="0.2">
      <c r="A377" s="285" t="s">
        <v>1171</v>
      </c>
      <c r="B377" s="286"/>
      <c r="C377" s="232" t="s">
        <v>80</v>
      </c>
      <c r="D377" s="232" t="s">
        <v>65</v>
      </c>
      <c r="E377" s="232" t="s">
        <v>36</v>
      </c>
      <c r="F377" s="249" t="s">
        <v>425</v>
      </c>
      <c r="G377" s="250"/>
      <c r="H377" s="236">
        <v>2698000</v>
      </c>
      <c r="I377" s="236">
        <v>2698000</v>
      </c>
      <c r="J377" s="236">
        <v>2698000</v>
      </c>
    </row>
    <row r="378" spans="1:10" ht="23.25" customHeight="1" x14ac:dyDescent="0.2">
      <c r="A378" s="285" t="s">
        <v>273</v>
      </c>
      <c r="B378" s="286"/>
      <c r="C378" s="232" t="s">
        <v>80</v>
      </c>
      <c r="D378" s="232" t="s">
        <v>65</v>
      </c>
      <c r="E378" s="232" t="s">
        <v>36</v>
      </c>
      <c r="F378" s="249" t="s">
        <v>425</v>
      </c>
      <c r="G378" s="249" t="s">
        <v>94</v>
      </c>
      <c r="H378" s="236">
        <v>2698000</v>
      </c>
      <c r="I378" s="236">
        <v>2698000</v>
      </c>
      <c r="J378" s="236">
        <v>2698000</v>
      </c>
    </row>
    <row r="379" spans="1:10" ht="23.25" customHeight="1" x14ac:dyDescent="0.2">
      <c r="A379" s="285" t="s">
        <v>187</v>
      </c>
      <c r="B379" s="286"/>
      <c r="C379" s="232" t="s">
        <v>80</v>
      </c>
      <c r="D379" s="232" t="s">
        <v>65</v>
      </c>
      <c r="E379" s="232" t="s">
        <v>36</v>
      </c>
      <c r="F379" s="249" t="s">
        <v>425</v>
      </c>
      <c r="G379" s="249" t="s">
        <v>58</v>
      </c>
      <c r="H379" s="236">
        <v>2698000</v>
      </c>
      <c r="I379" s="236">
        <v>2698000</v>
      </c>
      <c r="J379" s="236">
        <v>2698000</v>
      </c>
    </row>
    <row r="380" spans="1:10" ht="15" customHeight="1" x14ac:dyDescent="0.2">
      <c r="A380" s="264" t="s">
        <v>766</v>
      </c>
      <c r="B380" s="265"/>
      <c r="C380" s="232" t="s">
        <v>80</v>
      </c>
      <c r="D380" s="232" t="s">
        <v>192</v>
      </c>
      <c r="E380" s="232"/>
      <c r="F380" s="233"/>
      <c r="G380" s="233"/>
      <c r="H380" s="236">
        <v>1334366780</v>
      </c>
      <c r="I380" s="236">
        <v>1687682160</v>
      </c>
      <c r="J380" s="236">
        <v>1245544280</v>
      </c>
    </row>
    <row r="381" spans="1:10" ht="15" customHeight="1" x14ac:dyDescent="0.2">
      <c r="A381" s="264" t="s">
        <v>261</v>
      </c>
      <c r="B381" s="265"/>
      <c r="C381" s="232" t="s">
        <v>80</v>
      </c>
      <c r="D381" s="232" t="s">
        <v>192</v>
      </c>
      <c r="E381" s="232" t="s">
        <v>61</v>
      </c>
      <c r="F381" s="233"/>
      <c r="G381" s="233"/>
      <c r="H381" s="236">
        <v>11197000</v>
      </c>
      <c r="I381" s="236">
        <v>11197000</v>
      </c>
      <c r="J381" s="236">
        <v>11197000</v>
      </c>
    </row>
    <row r="382" spans="1:10" ht="15" customHeight="1" x14ac:dyDescent="0.2">
      <c r="A382" s="264" t="s">
        <v>426</v>
      </c>
      <c r="B382" s="265"/>
      <c r="C382" s="232" t="s">
        <v>80</v>
      </c>
      <c r="D382" s="232" t="s">
        <v>192</v>
      </c>
      <c r="E382" s="232" t="s">
        <v>61</v>
      </c>
      <c r="F382" s="232" t="s">
        <v>427</v>
      </c>
      <c r="G382" s="232"/>
      <c r="H382" s="236">
        <v>11197000</v>
      </c>
      <c r="I382" s="236">
        <v>11197000</v>
      </c>
      <c r="J382" s="236">
        <v>11197000</v>
      </c>
    </row>
    <row r="383" spans="1:10" ht="34.5" customHeight="1" x14ac:dyDescent="0.2">
      <c r="A383" s="285" t="s">
        <v>819</v>
      </c>
      <c r="B383" s="286"/>
      <c r="C383" s="232" t="s">
        <v>80</v>
      </c>
      <c r="D383" s="232" t="s">
        <v>192</v>
      </c>
      <c r="E383" s="232" t="s">
        <v>61</v>
      </c>
      <c r="F383" s="249" t="s">
        <v>428</v>
      </c>
      <c r="G383" s="249"/>
      <c r="H383" s="236">
        <v>11197000</v>
      </c>
      <c r="I383" s="236">
        <v>11197000</v>
      </c>
      <c r="J383" s="236">
        <v>11197000</v>
      </c>
    </row>
    <row r="384" spans="1:10" ht="23.25" customHeight="1" x14ac:dyDescent="0.2">
      <c r="A384" s="285" t="s">
        <v>820</v>
      </c>
      <c r="B384" s="286"/>
      <c r="C384" s="232" t="s">
        <v>80</v>
      </c>
      <c r="D384" s="232" t="s">
        <v>192</v>
      </c>
      <c r="E384" s="232" t="s">
        <v>61</v>
      </c>
      <c r="F384" s="249" t="s">
        <v>429</v>
      </c>
      <c r="G384" s="250"/>
      <c r="H384" s="236">
        <v>11197000</v>
      </c>
      <c r="I384" s="236">
        <v>11197000</v>
      </c>
      <c r="J384" s="236">
        <v>11197000</v>
      </c>
    </row>
    <row r="385" spans="1:10" ht="34.5" customHeight="1" x14ac:dyDescent="0.2">
      <c r="A385" s="285" t="s">
        <v>752</v>
      </c>
      <c r="B385" s="286"/>
      <c r="C385" s="232" t="s">
        <v>80</v>
      </c>
      <c r="D385" s="232" t="s">
        <v>192</v>
      </c>
      <c r="E385" s="232" t="s">
        <v>61</v>
      </c>
      <c r="F385" s="249" t="s">
        <v>430</v>
      </c>
      <c r="G385" s="250"/>
      <c r="H385" s="236">
        <v>11197000</v>
      </c>
      <c r="I385" s="236">
        <v>11197000</v>
      </c>
      <c r="J385" s="236">
        <v>11197000</v>
      </c>
    </row>
    <row r="386" spans="1:10" ht="23.25" customHeight="1" x14ac:dyDescent="0.2">
      <c r="A386" s="285" t="s">
        <v>85</v>
      </c>
      <c r="B386" s="286"/>
      <c r="C386" s="232" t="s">
        <v>80</v>
      </c>
      <c r="D386" s="232" t="s">
        <v>192</v>
      </c>
      <c r="E386" s="232" t="s">
        <v>61</v>
      </c>
      <c r="F386" s="249" t="s">
        <v>430</v>
      </c>
      <c r="G386" s="249" t="s">
        <v>84</v>
      </c>
      <c r="H386" s="236">
        <v>11197000</v>
      </c>
      <c r="I386" s="236">
        <v>11197000</v>
      </c>
      <c r="J386" s="236">
        <v>11197000</v>
      </c>
    </row>
    <row r="387" spans="1:10" ht="15" customHeight="1" x14ac:dyDescent="0.2">
      <c r="A387" s="285" t="s">
        <v>49</v>
      </c>
      <c r="B387" s="286"/>
      <c r="C387" s="232" t="s">
        <v>80</v>
      </c>
      <c r="D387" s="232" t="s">
        <v>192</v>
      </c>
      <c r="E387" s="232" t="s">
        <v>61</v>
      </c>
      <c r="F387" s="249" t="s">
        <v>430</v>
      </c>
      <c r="G387" s="249" t="s">
        <v>116</v>
      </c>
      <c r="H387" s="236">
        <v>11197000</v>
      </c>
      <c r="I387" s="236">
        <v>11197000</v>
      </c>
      <c r="J387" s="236">
        <v>11197000</v>
      </c>
    </row>
    <row r="388" spans="1:10" ht="15" customHeight="1" x14ac:dyDescent="0.2">
      <c r="A388" s="264" t="s">
        <v>1074</v>
      </c>
      <c r="B388" s="265"/>
      <c r="C388" s="232" t="s">
        <v>80</v>
      </c>
      <c r="D388" s="232" t="s">
        <v>192</v>
      </c>
      <c r="E388" s="232" t="s">
        <v>60</v>
      </c>
      <c r="F388" s="233"/>
      <c r="G388" s="233"/>
      <c r="H388" s="236">
        <v>68269000</v>
      </c>
      <c r="I388" s="236">
        <v>582120530</v>
      </c>
      <c r="J388" s="236">
        <v>127590520</v>
      </c>
    </row>
    <row r="389" spans="1:10" ht="15" customHeight="1" x14ac:dyDescent="0.2">
      <c r="A389" s="264" t="s">
        <v>466</v>
      </c>
      <c r="B389" s="265"/>
      <c r="C389" s="232" t="s">
        <v>80</v>
      </c>
      <c r="D389" s="232" t="s">
        <v>192</v>
      </c>
      <c r="E389" s="232" t="s">
        <v>60</v>
      </c>
      <c r="F389" s="232" t="s">
        <v>467</v>
      </c>
      <c r="G389" s="232"/>
      <c r="H389" s="236">
        <v>68269000</v>
      </c>
      <c r="I389" s="236">
        <v>582120530</v>
      </c>
      <c r="J389" s="236">
        <v>127590520</v>
      </c>
    </row>
    <row r="390" spans="1:10" ht="15" customHeight="1" x14ac:dyDescent="0.2">
      <c r="A390" s="285" t="s">
        <v>468</v>
      </c>
      <c r="B390" s="286"/>
      <c r="C390" s="232" t="s">
        <v>80</v>
      </c>
      <c r="D390" s="232" t="s">
        <v>192</v>
      </c>
      <c r="E390" s="232" t="s">
        <v>60</v>
      </c>
      <c r="F390" s="249" t="s">
        <v>469</v>
      </c>
      <c r="G390" s="249"/>
      <c r="H390" s="236">
        <v>68269000</v>
      </c>
      <c r="I390" s="236">
        <v>582120530</v>
      </c>
      <c r="J390" s="236">
        <v>127590520</v>
      </c>
    </row>
    <row r="391" spans="1:10" ht="34.5" customHeight="1" x14ac:dyDescent="0.2">
      <c r="A391" s="285" t="s">
        <v>470</v>
      </c>
      <c r="B391" s="286"/>
      <c r="C391" s="232" t="s">
        <v>80</v>
      </c>
      <c r="D391" s="232" t="s">
        <v>192</v>
      </c>
      <c r="E391" s="232" t="s">
        <v>60</v>
      </c>
      <c r="F391" s="249" t="s">
        <v>471</v>
      </c>
      <c r="G391" s="250"/>
      <c r="H391" s="236">
        <v>68269000</v>
      </c>
      <c r="I391" s="236">
        <v>582120530</v>
      </c>
      <c r="J391" s="236">
        <v>127590520</v>
      </c>
    </row>
    <row r="392" spans="1:10" ht="34.5" customHeight="1" x14ac:dyDescent="0.2">
      <c r="A392" s="285" t="s">
        <v>1075</v>
      </c>
      <c r="B392" s="286"/>
      <c r="C392" s="232" t="s">
        <v>80</v>
      </c>
      <c r="D392" s="232" t="s">
        <v>192</v>
      </c>
      <c r="E392" s="232" t="s">
        <v>60</v>
      </c>
      <c r="F392" s="249" t="s">
        <v>1076</v>
      </c>
      <c r="G392" s="250"/>
      <c r="H392" s="236">
        <v>68269000</v>
      </c>
      <c r="I392" s="236">
        <v>582120530</v>
      </c>
      <c r="J392" s="236">
        <v>127590520</v>
      </c>
    </row>
    <row r="393" spans="1:10" ht="23.25" customHeight="1" x14ac:dyDescent="0.2">
      <c r="A393" s="285" t="s">
        <v>85</v>
      </c>
      <c r="B393" s="286"/>
      <c r="C393" s="232" t="s">
        <v>80</v>
      </c>
      <c r="D393" s="232" t="s">
        <v>192</v>
      </c>
      <c r="E393" s="232" t="s">
        <v>60</v>
      </c>
      <c r="F393" s="249" t="s">
        <v>1076</v>
      </c>
      <c r="G393" s="249" t="s">
        <v>84</v>
      </c>
      <c r="H393" s="236">
        <v>68269000</v>
      </c>
      <c r="I393" s="236">
        <v>582120530</v>
      </c>
      <c r="J393" s="236">
        <v>127590520</v>
      </c>
    </row>
    <row r="394" spans="1:10" ht="15" customHeight="1" x14ac:dyDescent="0.2">
      <c r="A394" s="285" t="s">
        <v>49</v>
      </c>
      <c r="B394" s="286"/>
      <c r="C394" s="232" t="s">
        <v>80</v>
      </c>
      <c r="D394" s="232" t="s">
        <v>192</v>
      </c>
      <c r="E394" s="232" t="s">
        <v>60</v>
      </c>
      <c r="F394" s="249" t="s">
        <v>1076</v>
      </c>
      <c r="G394" s="249" t="s">
        <v>116</v>
      </c>
      <c r="H394" s="236">
        <v>68269000</v>
      </c>
      <c r="I394" s="236">
        <v>582120530</v>
      </c>
      <c r="J394" s="236">
        <v>127590520</v>
      </c>
    </row>
    <row r="395" spans="1:10" ht="15" customHeight="1" x14ac:dyDescent="0.2">
      <c r="A395" s="264" t="s">
        <v>92</v>
      </c>
      <c r="B395" s="265"/>
      <c r="C395" s="232" t="s">
        <v>80</v>
      </c>
      <c r="D395" s="232" t="s">
        <v>192</v>
      </c>
      <c r="E395" s="232" t="s">
        <v>252</v>
      </c>
      <c r="F395" s="233"/>
      <c r="G395" s="233"/>
      <c r="H395" s="236">
        <v>16268610</v>
      </c>
      <c r="I395" s="236">
        <v>3896220</v>
      </c>
      <c r="J395" s="236">
        <v>4036350</v>
      </c>
    </row>
    <row r="396" spans="1:10" ht="15" customHeight="1" x14ac:dyDescent="0.2">
      <c r="A396" s="264" t="s">
        <v>426</v>
      </c>
      <c r="B396" s="265"/>
      <c r="C396" s="232" t="s">
        <v>80</v>
      </c>
      <c r="D396" s="232" t="s">
        <v>192</v>
      </c>
      <c r="E396" s="232" t="s">
        <v>252</v>
      </c>
      <c r="F396" s="232" t="s">
        <v>427</v>
      </c>
      <c r="G396" s="232"/>
      <c r="H396" s="236">
        <v>3195610</v>
      </c>
      <c r="I396" s="236">
        <v>3336220</v>
      </c>
      <c r="J396" s="236">
        <v>3476350</v>
      </c>
    </row>
    <row r="397" spans="1:10" ht="15" customHeight="1" x14ac:dyDescent="0.2">
      <c r="A397" s="285" t="s">
        <v>655</v>
      </c>
      <c r="B397" s="286"/>
      <c r="C397" s="232" t="s">
        <v>80</v>
      </c>
      <c r="D397" s="232" t="s">
        <v>192</v>
      </c>
      <c r="E397" s="232" t="s">
        <v>252</v>
      </c>
      <c r="F397" s="249" t="s">
        <v>517</v>
      </c>
      <c r="G397" s="249"/>
      <c r="H397" s="236">
        <v>3195610</v>
      </c>
      <c r="I397" s="236">
        <v>3336220</v>
      </c>
      <c r="J397" s="236">
        <v>3476350</v>
      </c>
    </row>
    <row r="398" spans="1:10" ht="23.25" customHeight="1" x14ac:dyDescent="0.2">
      <c r="A398" s="285" t="s">
        <v>821</v>
      </c>
      <c r="B398" s="286"/>
      <c r="C398" s="232" t="s">
        <v>80</v>
      </c>
      <c r="D398" s="232" t="s">
        <v>192</v>
      </c>
      <c r="E398" s="232" t="s">
        <v>252</v>
      </c>
      <c r="F398" s="249" t="s">
        <v>822</v>
      </c>
      <c r="G398" s="250"/>
      <c r="H398" s="236">
        <v>3195610</v>
      </c>
      <c r="I398" s="236">
        <v>3336220</v>
      </c>
      <c r="J398" s="236">
        <v>3476350</v>
      </c>
    </row>
    <row r="399" spans="1:10" ht="45.75" customHeight="1" x14ac:dyDescent="0.2">
      <c r="A399" s="285" t="s">
        <v>823</v>
      </c>
      <c r="B399" s="286"/>
      <c r="C399" s="232" t="s">
        <v>80</v>
      </c>
      <c r="D399" s="232" t="s">
        <v>192</v>
      </c>
      <c r="E399" s="232" t="s">
        <v>252</v>
      </c>
      <c r="F399" s="249" t="s">
        <v>824</v>
      </c>
      <c r="G399" s="250"/>
      <c r="H399" s="236">
        <v>3195610</v>
      </c>
      <c r="I399" s="236">
        <v>3336220</v>
      </c>
      <c r="J399" s="236">
        <v>3476350</v>
      </c>
    </row>
    <row r="400" spans="1:10" ht="23.25" customHeight="1" x14ac:dyDescent="0.2">
      <c r="A400" s="285" t="s">
        <v>273</v>
      </c>
      <c r="B400" s="286"/>
      <c r="C400" s="232" t="s">
        <v>80</v>
      </c>
      <c r="D400" s="232" t="s">
        <v>192</v>
      </c>
      <c r="E400" s="232" t="s">
        <v>252</v>
      </c>
      <c r="F400" s="249" t="s">
        <v>824</v>
      </c>
      <c r="G400" s="249" t="s">
        <v>94</v>
      </c>
      <c r="H400" s="236">
        <v>3195610</v>
      </c>
      <c r="I400" s="236">
        <v>3336220</v>
      </c>
      <c r="J400" s="236">
        <v>3476350</v>
      </c>
    </row>
    <row r="401" spans="1:10" ht="23.25" customHeight="1" x14ac:dyDescent="0.2">
      <c r="A401" s="285" t="s">
        <v>187</v>
      </c>
      <c r="B401" s="286"/>
      <c r="C401" s="232" t="s">
        <v>80</v>
      </c>
      <c r="D401" s="232" t="s">
        <v>192</v>
      </c>
      <c r="E401" s="232" t="s">
        <v>252</v>
      </c>
      <c r="F401" s="249" t="s">
        <v>824</v>
      </c>
      <c r="G401" s="249" t="s">
        <v>58</v>
      </c>
      <c r="H401" s="236">
        <v>3195610</v>
      </c>
      <c r="I401" s="236">
        <v>3336220</v>
      </c>
      <c r="J401" s="236">
        <v>3476350</v>
      </c>
    </row>
    <row r="402" spans="1:10" ht="23.25" customHeight="1" x14ac:dyDescent="0.2">
      <c r="A402" s="264" t="s">
        <v>435</v>
      </c>
      <c r="B402" s="265"/>
      <c r="C402" s="232" t="s">
        <v>80</v>
      </c>
      <c r="D402" s="232" t="s">
        <v>192</v>
      </c>
      <c r="E402" s="232" t="s">
        <v>252</v>
      </c>
      <c r="F402" s="232" t="s">
        <v>436</v>
      </c>
      <c r="G402" s="232"/>
      <c r="H402" s="236">
        <v>13073000</v>
      </c>
      <c r="I402" s="236">
        <v>560000</v>
      </c>
      <c r="J402" s="236">
        <v>560000</v>
      </c>
    </row>
    <row r="403" spans="1:10" ht="15" customHeight="1" x14ac:dyDescent="0.2">
      <c r="A403" s="285" t="s">
        <v>437</v>
      </c>
      <c r="B403" s="286"/>
      <c r="C403" s="232" t="s">
        <v>80</v>
      </c>
      <c r="D403" s="232" t="s">
        <v>192</v>
      </c>
      <c r="E403" s="232" t="s">
        <v>252</v>
      </c>
      <c r="F403" s="249" t="s">
        <v>438</v>
      </c>
      <c r="G403" s="249"/>
      <c r="H403" s="236">
        <v>13073000</v>
      </c>
      <c r="I403" s="236">
        <v>560000</v>
      </c>
      <c r="J403" s="236">
        <v>560000</v>
      </c>
    </row>
    <row r="404" spans="1:10" ht="23.25" customHeight="1" x14ac:dyDescent="0.2">
      <c r="A404" s="285" t="s">
        <v>753</v>
      </c>
      <c r="B404" s="286"/>
      <c r="C404" s="232" t="s">
        <v>80</v>
      </c>
      <c r="D404" s="232" t="s">
        <v>192</v>
      </c>
      <c r="E404" s="232" t="s">
        <v>252</v>
      </c>
      <c r="F404" s="249" t="s">
        <v>439</v>
      </c>
      <c r="G404" s="250"/>
      <c r="H404" s="236">
        <v>13073000</v>
      </c>
      <c r="I404" s="236">
        <v>560000</v>
      </c>
      <c r="J404" s="236">
        <v>560000</v>
      </c>
    </row>
    <row r="405" spans="1:10" ht="45.75" customHeight="1" x14ac:dyDescent="0.2">
      <c r="A405" s="285" t="s">
        <v>1172</v>
      </c>
      <c r="B405" s="286"/>
      <c r="C405" s="232" t="s">
        <v>80</v>
      </c>
      <c r="D405" s="232" t="s">
        <v>192</v>
      </c>
      <c r="E405" s="232" t="s">
        <v>252</v>
      </c>
      <c r="F405" s="249" t="s">
        <v>825</v>
      </c>
      <c r="G405" s="250"/>
      <c r="H405" s="236">
        <v>560000</v>
      </c>
      <c r="I405" s="236">
        <v>560000</v>
      </c>
      <c r="J405" s="236">
        <v>560000</v>
      </c>
    </row>
    <row r="406" spans="1:10" ht="23.25" customHeight="1" x14ac:dyDescent="0.2">
      <c r="A406" s="285" t="s">
        <v>273</v>
      </c>
      <c r="B406" s="286"/>
      <c r="C406" s="232" t="s">
        <v>80</v>
      </c>
      <c r="D406" s="232" t="s">
        <v>192</v>
      </c>
      <c r="E406" s="232" t="s">
        <v>252</v>
      </c>
      <c r="F406" s="249" t="s">
        <v>825</v>
      </c>
      <c r="G406" s="249" t="s">
        <v>94</v>
      </c>
      <c r="H406" s="236">
        <v>560000</v>
      </c>
      <c r="I406" s="236">
        <v>560000</v>
      </c>
      <c r="J406" s="236">
        <v>560000</v>
      </c>
    </row>
    <row r="407" spans="1:10" ht="23.25" customHeight="1" x14ac:dyDescent="0.2">
      <c r="A407" s="285" t="s">
        <v>187</v>
      </c>
      <c r="B407" s="286"/>
      <c r="C407" s="232" t="s">
        <v>80</v>
      </c>
      <c r="D407" s="232" t="s">
        <v>192</v>
      </c>
      <c r="E407" s="232" t="s">
        <v>252</v>
      </c>
      <c r="F407" s="249" t="s">
        <v>825</v>
      </c>
      <c r="G407" s="249" t="s">
        <v>58</v>
      </c>
      <c r="H407" s="236">
        <v>560000</v>
      </c>
      <c r="I407" s="236">
        <v>560000</v>
      </c>
      <c r="J407" s="236">
        <v>560000</v>
      </c>
    </row>
    <row r="408" spans="1:10" ht="34.5" customHeight="1" x14ac:dyDescent="0.2">
      <c r="A408" s="285" t="s">
        <v>277</v>
      </c>
      <c r="B408" s="286"/>
      <c r="C408" s="232" t="s">
        <v>80</v>
      </c>
      <c r="D408" s="232" t="s">
        <v>192</v>
      </c>
      <c r="E408" s="232" t="s">
        <v>252</v>
      </c>
      <c r="F408" s="249" t="s">
        <v>440</v>
      </c>
      <c r="G408" s="250"/>
      <c r="H408" s="236">
        <v>12513000</v>
      </c>
      <c r="I408" s="236">
        <v>0</v>
      </c>
      <c r="J408" s="236">
        <v>0</v>
      </c>
    </row>
    <row r="409" spans="1:10" ht="23.25" customHeight="1" x14ac:dyDescent="0.2">
      <c r="A409" s="285" t="s">
        <v>273</v>
      </c>
      <c r="B409" s="286"/>
      <c r="C409" s="232" t="s">
        <v>80</v>
      </c>
      <c r="D409" s="232" t="s">
        <v>192</v>
      </c>
      <c r="E409" s="232" t="s">
        <v>252</v>
      </c>
      <c r="F409" s="249" t="s">
        <v>440</v>
      </c>
      <c r="G409" s="249" t="s">
        <v>94</v>
      </c>
      <c r="H409" s="236">
        <v>12513000</v>
      </c>
      <c r="I409" s="236">
        <v>0</v>
      </c>
      <c r="J409" s="236">
        <v>0</v>
      </c>
    </row>
    <row r="410" spans="1:10" ht="23.25" customHeight="1" x14ac:dyDescent="0.2">
      <c r="A410" s="285" t="s">
        <v>187</v>
      </c>
      <c r="B410" s="286"/>
      <c r="C410" s="232" t="s">
        <v>80</v>
      </c>
      <c r="D410" s="232" t="s">
        <v>192</v>
      </c>
      <c r="E410" s="232" t="s">
        <v>252</v>
      </c>
      <c r="F410" s="249" t="s">
        <v>440</v>
      </c>
      <c r="G410" s="249" t="s">
        <v>58</v>
      </c>
      <c r="H410" s="236">
        <v>12513000</v>
      </c>
      <c r="I410" s="236">
        <v>0</v>
      </c>
      <c r="J410" s="236">
        <v>0</v>
      </c>
    </row>
    <row r="411" spans="1:10" ht="15" customHeight="1" x14ac:dyDescent="0.2">
      <c r="A411" s="264" t="s">
        <v>243</v>
      </c>
      <c r="B411" s="265"/>
      <c r="C411" s="232" t="s">
        <v>80</v>
      </c>
      <c r="D411" s="232" t="s">
        <v>192</v>
      </c>
      <c r="E411" s="232" t="s">
        <v>64</v>
      </c>
      <c r="F411" s="233"/>
      <c r="G411" s="233"/>
      <c r="H411" s="236">
        <v>1193069280</v>
      </c>
      <c r="I411" s="236">
        <v>1050735280</v>
      </c>
      <c r="J411" s="236">
        <v>1062843280</v>
      </c>
    </row>
    <row r="412" spans="1:10" ht="23.25" customHeight="1" x14ac:dyDescent="0.2">
      <c r="A412" s="264" t="s">
        <v>435</v>
      </c>
      <c r="B412" s="265"/>
      <c r="C412" s="232" t="s">
        <v>80</v>
      </c>
      <c r="D412" s="232" t="s">
        <v>192</v>
      </c>
      <c r="E412" s="232" t="s">
        <v>64</v>
      </c>
      <c r="F412" s="232" t="s">
        <v>436</v>
      </c>
      <c r="G412" s="232"/>
      <c r="H412" s="236">
        <v>1193069280</v>
      </c>
      <c r="I412" s="236">
        <v>1050735280</v>
      </c>
      <c r="J412" s="236">
        <v>1062843280</v>
      </c>
    </row>
    <row r="413" spans="1:10" ht="15" customHeight="1" x14ac:dyDescent="0.2">
      <c r="A413" s="285" t="s">
        <v>441</v>
      </c>
      <c r="B413" s="286"/>
      <c r="C413" s="232" t="s">
        <v>80</v>
      </c>
      <c r="D413" s="232" t="s">
        <v>192</v>
      </c>
      <c r="E413" s="232" t="s">
        <v>64</v>
      </c>
      <c r="F413" s="249" t="s">
        <v>442</v>
      </c>
      <c r="G413" s="249"/>
      <c r="H413" s="236">
        <v>1081527000</v>
      </c>
      <c r="I413" s="236">
        <v>953193000</v>
      </c>
      <c r="J413" s="236">
        <v>965301000</v>
      </c>
    </row>
    <row r="414" spans="1:10" ht="23.25" customHeight="1" x14ac:dyDescent="0.2">
      <c r="A414" s="285" t="s">
        <v>1077</v>
      </c>
      <c r="B414" s="286"/>
      <c r="C414" s="232" t="s">
        <v>80</v>
      </c>
      <c r="D414" s="232" t="s">
        <v>192</v>
      </c>
      <c r="E414" s="232" t="s">
        <v>64</v>
      </c>
      <c r="F414" s="249" t="s">
        <v>1078</v>
      </c>
      <c r="G414" s="250"/>
      <c r="H414" s="236">
        <v>585361933.26999998</v>
      </c>
      <c r="I414" s="236">
        <v>578000000</v>
      </c>
      <c r="J414" s="236">
        <v>578000000</v>
      </c>
    </row>
    <row r="415" spans="1:10" ht="34.5" customHeight="1" x14ac:dyDescent="0.2">
      <c r="A415" s="285" t="s">
        <v>1173</v>
      </c>
      <c r="B415" s="286"/>
      <c r="C415" s="232" t="s">
        <v>80</v>
      </c>
      <c r="D415" s="232" t="s">
        <v>192</v>
      </c>
      <c r="E415" s="232" t="s">
        <v>64</v>
      </c>
      <c r="F415" s="249" t="s">
        <v>1079</v>
      </c>
      <c r="G415" s="250"/>
      <c r="H415" s="236">
        <v>585361933.26999998</v>
      </c>
      <c r="I415" s="236">
        <v>578000000</v>
      </c>
      <c r="J415" s="236">
        <v>578000000</v>
      </c>
    </row>
    <row r="416" spans="1:10" ht="23.25" customHeight="1" x14ac:dyDescent="0.2">
      <c r="A416" s="285" t="s">
        <v>273</v>
      </c>
      <c r="B416" s="286"/>
      <c r="C416" s="232" t="s">
        <v>80</v>
      </c>
      <c r="D416" s="232" t="s">
        <v>192</v>
      </c>
      <c r="E416" s="232" t="s">
        <v>64</v>
      </c>
      <c r="F416" s="249" t="s">
        <v>1079</v>
      </c>
      <c r="G416" s="249" t="s">
        <v>94</v>
      </c>
      <c r="H416" s="236">
        <v>7361933.2699999996</v>
      </c>
      <c r="I416" s="236">
        <v>0</v>
      </c>
      <c r="J416" s="236">
        <v>0</v>
      </c>
    </row>
    <row r="417" spans="1:10" ht="23.25" customHeight="1" x14ac:dyDescent="0.2">
      <c r="A417" s="285" t="s">
        <v>187</v>
      </c>
      <c r="B417" s="286"/>
      <c r="C417" s="232" t="s">
        <v>80</v>
      </c>
      <c r="D417" s="232" t="s">
        <v>192</v>
      </c>
      <c r="E417" s="232" t="s">
        <v>64</v>
      </c>
      <c r="F417" s="249" t="s">
        <v>1079</v>
      </c>
      <c r="G417" s="249" t="s">
        <v>58</v>
      </c>
      <c r="H417" s="236">
        <v>7361933.2699999996</v>
      </c>
      <c r="I417" s="236">
        <v>0</v>
      </c>
      <c r="J417" s="236">
        <v>0</v>
      </c>
    </row>
    <row r="418" spans="1:10" ht="23.25" customHeight="1" x14ac:dyDescent="0.2">
      <c r="A418" s="285" t="s">
        <v>85</v>
      </c>
      <c r="B418" s="286"/>
      <c r="C418" s="232" t="s">
        <v>80</v>
      </c>
      <c r="D418" s="232" t="s">
        <v>192</v>
      </c>
      <c r="E418" s="232" t="s">
        <v>64</v>
      </c>
      <c r="F418" s="249" t="s">
        <v>1079</v>
      </c>
      <c r="G418" s="249" t="s">
        <v>84</v>
      </c>
      <c r="H418" s="236">
        <v>578000000</v>
      </c>
      <c r="I418" s="236">
        <v>578000000</v>
      </c>
      <c r="J418" s="236">
        <v>578000000</v>
      </c>
    </row>
    <row r="419" spans="1:10" ht="15" customHeight="1" x14ac:dyDescent="0.2">
      <c r="A419" s="285" t="s">
        <v>49</v>
      </c>
      <c r="B419" s="286"/>
      <c r="C419" s="232" t="s">
        <v>80</v>
      </c>
      <c r="D419" s="232" t="s">
        <v>192</v>
      </c>
      <c r="E419" s="232" t="s">
        <v>64</v>
      </c>
      <c r="F419" s="249" t="s">
        <v>1079</v>
      </c>
      <c r="G419" s="249" t="s">
        <v>116</v>
      </c>
      <c r="H419" s="236">
        <v>578000000</v>
      </c>
      <c r="I419" s="236">
        <v>578000000</v>
      </c>
      <c r="J419" s="236">
        <v>578000000</v>
      </c>
    </row>
    <row r="420" spans="1:10" ht="34.5" customHeight="1" x14ac:dyDescent="0.2">
      <c r="A420" s="285" t="s">
        <v>443</v>
      </c>
      <c r="B420" s="286"/>
      <c r="C420" s="232" t="s">
        <v>80</v>
      </c>
      <c r="D420" s="232" t="s">
        <v>192</v>
      </c>
      <c r="E420" s="232" t="s">
        <v>64</v>
      </c>
      <c r="F420" s="249" t="s">
        <v>826</v>
      </c>
      <c r="G420" s="250"/>
      <c r="H420" s="236">
        <v>496165066.73000002</v>
      </c>
      <c r="I420" s="236">
        <v>375193000</v>
      </c>
      <c r="J420" s="236">
        <v>387301000</v>
      </c>
    </row>
    <row r="421" spans="1:10" ht="34.5" customHeight="1" x14ac:dyDescent="0.2">
      <c r="A421" s="285" t="s">
        <v>1080</v>
      </c>
      <c r="B421" s="286"/>
      <c r="C421" s="232" t="s">
        <v>80</v>
      </c>
      <c r="D421" s="232" t="s">
        <v>192</v>
      </c>
      <c r="E421" s="232" t="s">
        <v>64</v>
      </c>
      <c r="F421" s="249" t="s">
        <v>1081</v>
      </c>
      <c r="G421" s="250"/>
      <c r="H421" s="236">
        <v>347980066.73000002</v>
      </c>
      <c r="I421" s="236">
        <v>375193000</v>
      </c>
      <c r="J421" s="236">
        <v>387301000</v>
      </c>
    </row>
    <row r="422" spans="1:10" ht="23.25" customHeight="1" x14ac:dyDescent="0.2">
      <c r="A422" s="285" t="s">
        <v>273</v>
      </c>
      <c r="B422" s="286"/>
      <c r="C422" s="232" t="s">
        <v>80</v>
      </c>
      <c r="D422" s="232" t="s">
        <v>192</v>
      </c>
      <c r="E422" s="232" t="s">
        <v>64</v>
      </c>
      <c r="F422" s="249" t="s">
        <v>1081</v>
      </c>
      <c r="G422" s="249" t="s">
        <v>94</v>
      </c>
      <c r="H422" s="236">
        <v>347980066.73000002</v>
      </c>
      <c r="I422" s="236">
        <v>375193000</v>
      </c>
      <c r="J422" s="236">
        <v>387301000</v>
      </c>
    </row>
    <row r="423" spans="1:10" ht="23.25" customHeight="1" x14ac:dyDescent="0.2">
      <c r="A423" s="285" t="s">
        <v>187</v>
      </c>
      <c r="B423" s="286"/>
      <c r="C423" s="232" t="s">
        <v>80</v>
      </c>
      <c r="D423" s="232" t="s">
        <v>192</v>
      </c>
      <c r="E423" s="232" t="s">
        <v>64</v>
      </c>
      <c r="F423" s="249" t="s">
        <v>1081</v>
      </c>
      <c r="G423" s="249" t="s">
        <v>58</v>
      </c>
      <c r="H423" s="236">
        <v>347980066.73000002</v>
      </c>
      <c r="I423" s="236">
        <v>375193000</v>
      </c>
      <c r="J423" s="236">
        <v>387301000</v>
      </c>
    </row>
    <row r="424" spans="1:10" ht="23.25" customHeight="1" x14ac:dyDescent="0.2">
      <c r="A424" s="285" t="s">
        <v>1082</v>
      </c>
      <c r="B424" s="286"/>
      <c r="C424" s="232" t="s">
        <v>80</v>
      </c>
      <c r="D424" s="232" t="s">
        <v>192</v>
      </c>
      <c r="E424" s="232" t="s">
        <v>64</v>
      </c>
      <c r="F424" s="249" t="s">
        <v>1083</v>
      </c>
      <c r="G424" s="250"/>
      <c r="H424" s="236">
        <v>148185000</v>
      </c>
      <c r="I424" s="236">
        <v>0</v>
      </c>
      <c r="J424" s="236">
        <v>0</v>
      </c>
    </row>
    <row r="425" spans="1:10" ht="23.25" customHeight="1" x14ac:dyDescent="0.2">
      <c r="A425" s="285" t="s">
        <v>273</v>
      </c>
      <c r="B425" s="286"/>
      <c r="C425" s="232" t="s">
        <v>80</v>
      </c>
      <c r="D425" s="232" t="s">
        <v>192</v>
      </c>
      <c r="E425" s="232" t="s">
        <v>64</v>
      </c>
      <c r="F425" s="249" t="s">
        <v>1083</v>
      </c>
      <c r="G425" s="249" t="s">
        <v>94</v>
      </c>
      <c r="H425" s="236">
        <v>148185000</v>
      </c>
      <c r="I425" s="236">
        <v>0</v>
      </c>
      <c r="J425" s="236">
        <v>0</v>
      </c>
    </row>
    <row r="426" spans="1:10" ht="23.25" customHeight="1" x14ac:dyDescent="0.2">
      <c r="A426" s="285" t="s">
        <v>187</v>
      </c>
      <c r="B426" s="286"/>
      <c r="C426" s="232" t="s">
        <v>80</v>
      </c>
      <c r="D426" s="232" t="s">
        <v>192</v>
      </c>
      <c r="E426" s="232" t="s">
        <v>64</v>
      </c>
      <c r="F426" s="249" t="s">
        <v>1083</v>
      </c>
      <c r="G426" s="249" t="s">
        <v>58</v>
      </c>
      <c r="H426" s="236">
        <v>148185000</v>
      </c>
      <c r="I426" s="236">
        <v>0</v>
      </c>
      <c r="J426" s="236">
        <v>0</v>
      </c>
    </row>
    <row r="427" spans="1:10" ht="15" customHeight="1" x14ac:dyDescent="0.2">
      <c r="A427" s="285" t="s">
        <v>1084</v>
      </c>
      <c r="B427" s="286"/>
      <c r="C427" s="232" t="s">
        <v>80</v>
      </c>
      <c r="D427" s="232" t="s">
        <v>192</v>
      </c>
      <c r="E427" s="232" t="s">
        <v>64</v>
      </c>
      <c r="F427" s="249" t="s">
        <v>1085</v>
      </c>
      <c r="G427" s="249"/>
      <c r="H427" s="236">
        <v>74000000</v>
      </c>
      <c r="I427" s="236">
        <v>60000000</v>
      </c>
      <c r="J427" s="236">
        <v>60000000</v>
      </c>
    </row>
    <row r="428" spans="1:10" ht="23.25" customHeight="1" x14ac:dyDescent="0.2">
      <c r="A428" s="285" t="s">
        <v>1086</v>
      </c>
      <c r="B428" s="286"/>
      <c r="C428" s="232" t="s">
        <v>80</v>
      </c>
      <c r="D428" s="232" t="s">
        <v>192</v>
      </c>
      <c r="E428" s="232" t="s">
        <v>64</v>
      </c>
      <c r="F428" s="249" t="s">
        <v>1087</v>
      </c>
      <c r="G428" s="250"/>
      <c r="H428" s="236">
        <v>74000000</v>
      </c>
      <c r="I428" s="236">
        <v>60000000</v>
      </c>
      <c r="J428" s="236">
        <v>60000000</v>
      </c>
    </row>
    <row r="429" spans="1:10" ht="23.25" customHeight="1" x14ac:dyDescent="0.2">
      <c r="A429" s="285" t="s">
        <v>444</v>
      </c>
      <c r="B429" s="286"/>
      <c r="C429" s="232" t="s">
        <v>80</v>
      </c>
      <c r="D429" s="232" t="s">
        <v>192</v>
      </c>
      <c r="E429" s="232" t="s">
        <v>64</v>
      </c>
      <c r="F429" s="249" t="s">
        <v>1088</v>
      </c>
      <c r="G429" s="250"/>
      <c r="H429" s="236">
        <v>74000000</v>
      </c>
      <c r="I429" s="236">
        <v>60000000</v>
      </c>
      <c r="J429" s="236">
        <v>60000000</v>
      </c>
    </row>
    <row r="430" spans="1:10" ht="23.25" customHeight="1" x14ac:dyDescent="0.2">
      <c r="A430" s="285" t="s">
        <v>273</v>
      </c>
      <c r="B430" s="286"/>
      <c r="C430" s="232" t="s">
        <v>80</v>
      </c>
      <c r="D430" s="232" t="s">
        <v>192</v>
      </c>
      <c r="E430" s="232" t="s">
        <v>64</v>
      </c>
      <c r="F430" s="249" t="s">
        <v>1088</v>
      </c>
      <c r="G430" s="249" t="s">
        <v>94</v>
      </c>
      <c r="H430" s="236">
        <v>74000000</v>
      </c>
      <c r="I430" s="236">
        <v>60000000</v>
      </c>
      <c r="J430" s="236">
        <v>60000000</v>
      </c>
    </row>
    <row r="431" spans="1:10" ht="23.25" customHeight="1" x14ac:dyDescent="0.2">
      <c r="A431" s="285" t="s">
        <v>187</v>
      </c>
      <c r="B431" s="286"/>
      <c r="C431" s="232" t="s">
        <v>80</v>
      </c>
      <c r="D431" s="232" t="s">
        <v>192</v>
      </c>
      <c r="E431" s="232" t="s">
        <v>64</v>
      </c>
      <c r="F431" s="249" t="s">
        <v>1088</v>
      </c>
      <c r="G431" s="249" t="s">
        <v>58</v>
      </c>
      <c r="H431" s="236">
        <v>74000000</v>
      </c>
      <c r="I431" s="236">
        <v>60000000</v>
      </c>
      <c r="J431" s="236">
        <v>60000000</v>
      </c>
    </row>
    <row r="432" spans="1:10" ht="15" customHeight="1" x14ac:dyDescent="0.2">
      <c r="A432" s="285" t="s">
        <v>260</v>
      </c>
      <c r="B432" s="286"/>
      <c r="C432" s="232" t="s">
        <v>80</v>
      </c>
      <c r="D432" s="232" t="s">
        <v>192</v>
      </c>
      <c r="E432" s="232" t="s">
        <v>64</v>
      </c>
      <c r="F432" s="249" t="s">
        <v>1089</v>
      </c>
      <c r="G432" s="249"/>
      <c r="H432" s="236">
        <v>37542280</v>
      </c>
      <c r="I432" s="236">
        <v>37542280</v>
      </c>
      <c r="J432" s="236">
        <v>37542280</v>
      </c>
    </row>
    <row r="433" spans="1:10" ht="23.25" customHeight="1" x14ac:dyDescent="0.2">
      <c r="A433" s="285" t="s">
        <v>156</v>
      </c>
      <c r="B433" s="286"/>
      <c r="C433" s="232" t="s">
        <v>80</v>
      </c>
      <c r="D433" s="232" t="s">
        <v>192</v>
      </c>
      <c r="E433" s="232" t="s">
        <v>64</v>
      </c>
      <c r="F433" s="249" t="s">
        <v>1090</v>
      </c>
      <c r="G433" s="250"/>
      <c r="H433" s="236">
        <v>37542280</v>
      </c>
      <c r="I433" s="236">
        <v>37542280</v>
      </c>
      <c r="J433" s="236">
        <v>37542280</v>
      </c>
    </row>
    <row r="434" spans="1:10" ht="34.5" customHeight="1" x14ac:dyDescent="0.2">
      <c r="A434" s="285" t="s">
        <v>1091</v>
      </c>
      <c r="B434" s="286"/>
      <c r="C434" s="232" t="s">
        <v>80</v>
      </c>
      <c r="D434" s="232" t="s">
        <v>192</v>
      </c>
      <c r="E434" s="232" t="s">
        <v>64</v>
      </c>
      <c r="F434" s="249" t="s">
        <v>1092</v>
      </c>
      <c r="G434" s="250"/>
      <c r="H434" s="236">
        <v>37542280</v>
      </c>
      <c r="I434" s="236">
        <v>37542280</v>
      </c>
      <c r="J434" s="236">
        <v>37542280</v>
      </c>
    </row>
    <row r="435" spans="1:10" ht="23.25" customHeight="1" x14ac:dyDescent="0.2">
      <c r="A435" s="285" t="s">
        <v>85</v>
      </c>
      <c r="B435" s="286"/>
      <c r="C435" s="232" t="s">
        <v>80</v>
      </c>
      <c r="D435" s="232" t="s">
        <v>192</v>
      </c>
      <c r="E435" s="232" t="s">
        <v>64</v>
      </c>
      <c r="F435" s="249" t="s">
        <v>1092</v>
      </c>
      <c r="G435" s="249" t="s">
        <v>84</v>
      </c>
      <c r="H435" s="236">
        <v>37542280</v>
      </c>
      <c r="I435" s="236">
        <v>37542280</v>
      </c>
      <c r="J435" s="236">
        <v>37542280</v>
      </c>
    </row>
    <row r="436" spans="1:10" ht="15" customHeight="1" x14ac:dyDescent="0.2">
      <c r="A436" s="285" t="s">
        <v>49</v>
      </c>
      <c r="B436" s="286"/>
      <c r="C436" s="232" t="s">
        <v>80</v>
      </c>
      <c r="D436" s="232" t="s">
        <v>192</v>
      </c>
      <c r="E436" s="232" t="s">
        <v>64</v>
      </c>
      <c r="F436" s="249" t="s">
        <v>1092</v>
      </c>
      <c r="G436" s="249" t="s">
        <v>116</v>
      </c>
      <c r="H436" s="236">
        <v>37542280</v>
      </c>
      <c r="I436" s="236">
        <v>37542280</v>
      </c>
      <c r="J436" s="236">
        <v>37542280</v>
      </c>
    </row>
    <row r="437" spans="1:10" ht="15" customHeight="1" x14ac:dyDescent="0.2">
      <c r="A437" s="264" t="s">
        <v>194</v>
      </c>
      <c r="B437" s="265"/>
      <c r="C437" s="232" t="s">
        <v>80</v>
      </c>
      <c r="D437" s="232" t="s">
        <v>192</v>
      </c>
      <c r="E437" s="232" t="s">
        <v>62</v>
      </c>
      <c r="F437" s="233"/>
      <c r="G437" s="233"/>
      <c r="H437" s="236">
        <v>26222360</v>
      </c>
      <c r="I437" s="236">
        <v>22944000</v>
      </c>
      <c r="J437" s="236">
        <v>22944000</v>
      </c>
    </row>
    <row r="438" spans="1:10" ht="23.25" customHeight="1" x14ac:dyDescent="0.2">
      <c r="A438" s="264" t="s">
        <v>930</v>
      </c>
      <c r="B438" s="265"/>
      <c r="C438" s="232" t="s">
        <v>80</v>
      </c>
      <c r="D438" s="232" t="s">
        <v>192</v>
      </c>
      <c r="E438" s="232" t="s">
        <v>62</v>
      </c>
      <c r="F438" s="232" t="s">
        <v>319</v>
      </c>
      <c r="G438" s="232"/>
      <c r="H438" s="236">
        <v>26222360</v>
      </c>
      <c r="I438" s="236">
        <v>22944000</v>
      </c>
      <c r="J438" s="236">
        <v>22944000</v>
      </c>
    </row>
    <row r="439" spans="1:10" ht="34.5" customHeight="1" x14ac:dyDescent="0.2">
      <c r="A439" s="285" t="s">
        <v>320</v>
      </c>
      <c r="B439" s="286"/>
      <c r="C439" s="232" t="s">
        <v>80</v>
      </c>
      <c r="D439" s="232" t="s">
        <v>192</v>
      </c>
      <c r="E439" s="232" t="s">
        <v>62</v>
      </c>
      <c r="F439" s="249" t="s">
        <v>321</v>
      </c>
      <c r="G439" s="249"/>
      <c r="H439" s="236">
        <v>26222360</v>
      </c>
      <c r="I439" s="236">
        <v>22944000</v>
      </c>
      <c r="J439" s="236">
        <v>22944000</v>
      </c>
    </row>
    <row r="440" spans="1:10" ht="15" customHeight="1" x14ac:dyDescent="0.2">
      <c r="A440" s="285" t="s">
        <v>322</v>
      </c>
      <c r="B440" s="286"/>
      <c r="C440" s="232" t="s">
        <v>80</v>
      </c>
      <c r="D440" s="232" t="s">
        <v>192</v>
      </c>
      <c r="E440" s="232" t="s">
        <v>62</v>
      </c>
      <c r="F440" s="249" t="s">
        <v>323</v>
      </c>
      <c r="G440" s="250"/>
      <c r="H440" s="236">
        <v>13435000</v>
      </c>
      <c r="I440" s="236">
        <v>13435000</v>
      </c>
      <c r="J440" s="236">
        <v>13435000</v>
      </c>
    </row>
    <row r="441" spans="1:10" ht="15" customHeight="1" x14ac:dyDescent="0.2">
      <c r="A441" s="285" t="s">
        <v>324</v>
      </c>
      <c r="B441" s="286"/>
      <c r="C441" s="232" t="s">
        <v>80</v>
      </c>
      <c r="D441" s="232" t="s">
        <v>192</v>
      </c>
      <c r="E441" s="232" t="s">
        <v>62</v>
      </c>
      <c r="F441" s="249" t="s">
        <v>325</v>
      </c>
      <c r="G441" s="250"/>
      <c r="H441" s="236">
        <v>13435000</v>
      </c>
      <c r="I441" s="236">
        <v>13435000</v>
      </c>
      <c r="J441" s="236">
        <v>13435000</v>
      </c>
    </row>
    <row r="442" spans="1:10" ht="23.25" customHeight="1" x14ac:dyDescent="0.2">
      <c r="A442" s="285" t="s">
        <v>273</v>
      </c>
      <c r="B442" s="286"/>
      <c r="C442" s="232" t="s">
        <v>80</v>
      </c>
      <c r="D442" s="232" t="s">
        <v>192</v>
      </c>
      <c r="E442" s="232" t="s">
        <v>62</v>
      </c>
      <c r="F442" s="249" t="s">
        <v>325</v>
      </c>
      <c r="G442" s="249" t="s">
        <v>94</v>
      </c>
      <c r="H442" s="236">
        <v>13435000</v>
      </c>
      <c r="I442" s="236">
        <v>13435000</v>
      </c>
      <c r="J442" s="236">
        <v>13435000</v>
      </c>
    </row>
    <row r="443" spans="1:10" ht="23.25" customHeight="1" x14ac:dyDescent="0.2">
      <c r="A443" s="285" t="s">
        <v>187</v>
      </c>
      <c r="B443" s="286"/>
      <c r="C443" s="232" t="s">
        <v>80</v>
      </c>
      <c r="D443" s="232" t="s">
        <v>192</v>
      </c>
      <c r="E443" s="232" t="s">
        <v>62</v>
      </c>
      <c r="F443" s="249" t="s">
        <v>325</v>
      </c>
      <c r="G443" s="249" t="s">
        <v>58</v>
      </c>
      <c r="H443" s="236">
        <v>13435000</v>
      </c>
      <c r="I443" s="236">
        <v>13435000</v>
      </c>
      <c r="J443" s="236">
        <v>13435000</v>
      </c>
    </row>
    <row r="444" spans="1:10" ht="15" customHeight="1" x14ac:dyDescent="0.2">
      <c r="A444" s="285" t="s">
        <v>326</v>
      </c>
      <c r="B444" s="286"/>
      <c r="C444" s="232" t="s">
        <v>80</v>
      </c>
      <c r="D444" s="232" t="s">
        <v>192</v>
      </c>
      <c r="E444" s="232" t="s">
        <v>62</v>
      </c>
      <c r="F444" s="249" t="s">
        <v>327</v>
      </c>
      <c r="G444" s="250"/>
      <c r="H444" s="236">
        <v>585000</v>
      </c>
      <c r="I444" s="236">
        <v>585000</v>
      </c>
      <c r="J444" s="236">
        <v>585000</v>
      </c>
    </row>
    <row r="445" spans="1:10" ht="15" customHeight="1" x14ac:dyDescent="0.2">
      <c r="A445" s="285" t="s">
        <v>328</v>
      </c>
      <c r="B445" s="286"/>
      <c r="C445" s="232" t="s">
        <v>80</v>
      </c>
      <c r="D445" s="232" t="s">
        <v>192</v>
      </c>
      <c r="E445" s="232" t="s">
        <v>62</v>
      </c>
      <c r="F445" s="249" t="s">
        <v>329</v>
      </c>
      <c r="G445" s="250"/>
      <c r="H445" s="236">
        <v>585000</v>
      </c>
      <c r="I445" s="236">
        <v>585000</v>
      </c>
      <c r="J445" s="236">
        <v>585000</v>
      </c>
    </row>
    <row r="446" spans="1:10" ht="23.25" customHeight="1" x14ac:dyDescent="0.2">
      <c r="A446" s="285" t="s">
        <v>273</v>
      </c>
      <c r="B446" s="286"/>
      <c r="C446" s="232" t="s">
        <v>80</v>
      </c>
      <c r="D446" s="232" t="s">
        <v>192</v>
      </c>
      <c r="E446" s="232" t="s">
        <v>62</v>
      </c>
      <c r="F446" s="249" t="s">
        <v>329</v>
      </c>
      <c r="G446" s="249" t="s">
        <v>94</v>
      </c>
      <c r="H446" s="236">
        <v>585000</v>
      </c>
      <c r="I446" s="236">
        <v>585000</v>
      </c>
      <c r="J446" s="236">
        <v>585000</v>
      </c>
    </row>
    <row r="447" spans="1:10" ht="23.25" customHeight="1" x14ac:dyDescent="0.2">
      <c r="A447" s="285" t="s">
        <v>187</v>
      </c>
      <c r="B447" s="286"/>
      <c r="C447" s="232" t="s">
        <v>80</v>
      </c>
      <c r="D447" s="232" t="s">
        <v>192</v>
      </c>
      <c r="E447" s="232" t="s">
        <v>62</v>
      </c>
      <c r="F447" s="249" t="s">
        <v>329</v>
      </c>
      <c r="G447" s="249" t="s">
        <v>58</v>
      </c>
      <c r="H447" s="236">
        <v>585000</v>
      </c>
      <c r="I447" s="236">
        <v>585000</v>
      </c>
      <c r="J447" s="236">
        <v>585000</v>
      </c>
    </row>
    <row r="448" spans="1:10" ht="23.25" customHeight="1" x14ac:dyDescent="0.2">
      <c r="A448" s="285" t="s">
        <v>449</v>
      </c>
      <c r="B448" s="286"/>
      <c r="C448" s="232" t="s">
        <v>80</v>
      </c>
      <c r="D448" s="232" t="s">
        <v>192</v>
      </c>
      <c r="E448" s="232" t="s">
        <v>62</v>
      </c>
      <c r="F448" s="249" t="s">
        <v>450</v>
      </c>
      <c r="G448" s="250"/>
      <c r="H448" s="236">
        <v>12202360</v>
      </c>
      <c r="I448" s="236">
        <v>8924000</v>
      </c>
      <c r="J448" s="236">
        <v>8924000</v>
      </c>
    </row>
    <row r="449" spans="1:10" ht="15" customHeight="1" x14ac:dyDescent="0.2">
      <c r="A449" s="285" t="s">
        <v>451</v>
      </c>
      <c r="B449" s="286"/>
      <c r="C449" s="232" t="s">
        <v>80</v>
      </c>
      <c r="D449" s="232" t="s">
        <v>192</v>
      </c>
      <c r="E449" s="232" t="s">
        <v>62</v>
      </c>
      <c r="F449" s="249" t="s">
        <v>452</v>
      </c>
      <c r="G449" s="250"/>
      <c r="H449" s="236">
        <v>12202360</v>
      </c>
      <c r="I449" s="236">
        <v>8924000</v>
      </c>
      <c r="J449" s="236">
        <v>8924000</v>
      </c>
    </row>
    <row r="450" spans="1:10" ht="23.25" customHeight="1" x14ac:dyDescent="0.2">
      <c r="A450" s="285" t="s">
        <v>273</v>
      </c>
      <c r="B450" s="286"/>
      <c r="C450" s="232" t="s">
        <v>80</v>
      </c>
      <c r="D450" s="232" t="s">
        <v>192</v>
      </c>
      <c r="E450" s="232" t="s">
        <v>62</v>
      </c>
      <c r="F450" s="249" t="s">
        <v>452</v>
      </c>
      <c r="G450" s="249" t="s">
        <v>94</v>
      </c>
      <c r="H450" s="236">
        <v>12202360</v>
      </c>
      <c r="I450" s="236">
        <v>8924000</v>
      </c>
      <c r="J450" s="236">
        <v>8924000</v>
      </c>
    </row>
    <row r="451" spans="1:10" ht="23.25" customHeight="1" x14ac:dyDescent="0.2">
      <c r="A451" s="285" t="s">
        <v>187</v>
      </c>
      <c r="B451" s="286"/>
      <c r="C451" s="232" t="s">
        <v>80</v>
      </c>
      <c r="D451" s="232" t="s">
        <v>192</v>
      </c>
      <c r="E451" s="232" t="s">
        <v>62</v>
      </c>
      <c r="F451" s="249" t="s">
        <v>452</v>
      </c>
      <c r="G451" s="249" t="s">
        <v>58</v>
      </c>
      <c r="H451" s="236">
        <v>12202360</v>
      </c>
      <c r="I451" s="236">
        <v>8924000</v>
      </c>
      <c r="J451" s="236">
        <v>8924000</v>
      </c>
    </row>
    <row r="452" spans="1:10" ht="15" customHeight="1" x14ac:dyDescent="0.2">
      <c r="A452" s="264" t="s">
        <v>110</v>
      </c>
      <c r="B452" s="265"/>
      <c r="C452" s="232" t="s">
        <v>80</v>
      </c>
      <c r="D452" s="232" t="s">
        <v>192</v>
      </c>
      <c r="E452" s="232" t="s">
        <v>66</v>
      </c>
      <c r="F452" s="233"/>
      <c r="G452" s="233"/>
      <c r="H452" s="236">
        <v>19340530</v>
      </c>
      <c r="I452" s="236">
        <v>16789130</v>
      </c>
      <c r="J452" s="236">
        <v>16933130</v>
      </c>
    </row>
    <row r="453" spans="1:10" ht="23.25" customHeight="1" x14ac:dyDescent="0.2">
      <c r="A453" s="264" t="s">
        <v>932</v>
      </c>
      <c r="B453" s="265"/>
      <c r="C453" s="232" t="s">
        <v>80</v>
      </c>
      <c r="D453" s="232" t="s">
        <v>192</v>
      </c>
      <c r="E453" s="232" t="s">
        <v>66</v>
      </c>
      <c r="F453" s="232" t="s">
        <v>389</v>
      </c>
      <c r="G453" s="232"/>
      <c r="H453" s="236">
        <v>17840530</v>
      </c>
      <c r="I453" s="236">
        <v>15289130</v>
      </c>
      <c r="J453" s="236">
        <v>15433130</v>
      </c>
    </row>
    <row r="454" spans="1:10" ht="23.25" customHeight="1" x14ac:dyDescent="0.2">
      <c r="A454" s="285" t="s">
        <v>405</v>
      </c>
      <c r="B454" s="286"/>
      <c r="C454" s="232" t="s">
        <v>80</v>
      </c>
      <c r="D454" s="232" t="s">
        <v>192</v>
      </c>
      <c r="E454" s="232" t="s">
        <v>66</v>
      </c>
      <c r="F454" s="249" t="s">
        <v>406</v>
      </c>
      <c r="G454" s="249"/>
      <c r="H454" s="236">
        <v>17840530</v>
      </c>
      <c r="I454" s="236">
        <v>15289130</v>
      </c>
      <c r="J454" s="236">
        <v>15433130</v>
      </c>
    </row>
    <row r="455" spans="1:10" ht="15" customHeight="1" x14ac:dyDescent="0.2">
      <c r="A455" s="285" t="s">
        <v>828</v>
      </c>
      <c r="B455" s="286"/>
      <c r="C455" s="232" t="s">
        <v>80</v>
      </c>
      <c r="D455" s="232" t="s">
        <v>192</v>
      </c>
      <c r="E455" s="232" t="s">
        <v>66</v>
      </c>
      <c r="F455" s="249" t="s">
        <v>458</v>
      </c>
      <c r="G455" s="250"/>
      <c r="H455" s="236">
        <v>17840530</v>
      </c>
      <c r="I455" s="236">
        <v>15289130</v>
      </c>
      <c r="J455" s="236">
        <v>15433130</v>
      </c>
    </row>
    <row r="456" spans="1:10" ht="45.75" customHeight="1" x14ac:dyDescent="0.2">
      <c r="A456" s="285" t="s">
        <v>453</v>
      </c>
      <c r="B456" s="286"/>
      <c r="C456" s="232" t="s">
        <v>80</v>
      </c>
      <c r="D456" s="232" t="s">
        <v>192</v>
      </c>
      <c r="E456" s="232" t="s">
        <v>66</v>
      </c>
      <c r="F456" s="249" t="s">
        <v>653</v>
      </c>
      <c r="G456" s="250"/>
      <c r="H456" s="236">
        <v>3533000</v>
      </c>
      <c r="I456" s="236">
        <v>3533000</v>
      </c>
      <c r="J456" s="236">
        <v>3533000</v>
      </c>
    </row>
    <row r="457" spans="1:10" ht="45.75" customHeight="1" x14ac:dyDescent="0.2">
      <c r="A457" s="285" t="s">
        <v>291</v>
      </c>
      <c r="B457" s="286"/>
      <c r="C457" s="232" t="s">
        <v>80</v>
      </c>
      <c r="D457" s="232" t="s">
        <v>192</v>
      </c>
      <c r="E457" s="232" t="s">
        <v>66</v>
      </c>
      <c r="F457" s="249" t="s">
        <v>653</v>
      </c>
      <c r="G457" s="249" t="s">
        <v>195</v>
      </c>
      <c r="H457" s="236">
        <v>2790400</v>
      </c>
      <c r="I457" s="236">
        <v>2790400</v>
      </c>
      <c r="J457" s="236">
        <v>2790400</v>
      </c>
    </row>
    <row r="458" spans="1:10" ht="15" customHeight="1" x14ac:dyDescent="0.2">
      <c r="A458" s="285" t="s">
        <v>248</v>
      </c>
      <c r="B458" s="286"/>
      <c r="C458" s="232" t="s">
        <v>80</v>
      </c>
      <c r="D458" s="232" t="s">
        <v>192</v>
      </c>
      <c r="E458" s="232" t="s">
        <v>66</v>
      </c>
      <c r="F458" s="249" t="s">
        <v>653</v>
      </c>
      <c r="G458" s="249" t="s">
        <v>249</v>
      </c>
      <c r="H458" s="236">
        <v>2790400</v>
      </c>
      <c r="I458" s="236">
        <v>2790400</v>
      </c>
      <c r="J458" s="236">
        <v>2790400</v>
      </c>
    </row>
    <row r="459" spans="1:10" ht="23.25" customHeight="1" x14ac:dyDescent="0.2">
      <c r="A459" s="285" t="s">
        <v>273</v>
      </c>
      <c r="B459" s="286"/>
      <c r="C459" s="232" t="s">
        <v>80</v>
      </c>
      <c r="D459" s="232" t="s">
        <v>192</v>
      </c>
      <c r="E459" s="232" t="s">
        <v>66</v>
      </c>
      <c r="F459" s="249" t="s">
        <v>653</v>
      </c>
      <c r="G459" s="249" t="s">
        <v>94</v>
      </c>
      <c r="H459" s="236">
        <v>742600</v>
      </c>
      <c r="I459" s="236">
        <v>742600</v>
      </c>
      <c r="J459" s="236">
        <v>742600</v>
      </c>
    </row>
    <row r="460" spans="1:10" ht="23.25" customHeight="1" x14ac:dyDescent="0.2">
      <c r="A460" s="285" t="s">
        <v>187</v>
      </c>
      <c r="B460" s="286"/>
      <c r="C460" s="232" t="s">
        <v>80</v>
      </c>
      <c r="D460" s="232" t="s">
        <v>192</v>
      </c>
      <c r="E460" s="232" t="s">
        <v>66</v>
      </c>
      <c r="F460" s="249" t="s">
        <v>653</v>
      </c>
      <c r="G460" s="249" t="s">
        <v>58</v>
      </c>
      <c r="H460" s="236">
        <v>742600</v>
      </c>
      <c r="I460" s="236">
        <v>742600</v>
      </c>
      <c r="J460" s="236">
        <v>742600</v>
      </c>
    </row>
    <row r="461" spans="1:10" ht="57" customHeight="1" x14ac:dyDescent="0.2">
      <c r="A461" s="285" t="s">
        <v>454</v>
      </c>
      <c r="B461" s="286"/>
      <c r="C461" s="232" t="s">
        <v>80</v>
      </c>
      <c r="D461" s="232" t="s">
        <v>192</v>
      </c>
      <c r="E461" s="232" t="s">
        <v>66</v>
      </c>
      <c r="F461" s="249" t="s">
        <v>654</v>
      </c>
      <c r="G461" s="250"/>
      <c r="H461" s="236">
        <v>14307530</v>
      </c>
      <c r="I461" s="236">
        <v>11756130</v>
      </c>
      <c r="J461" s="236">
        <v>11900130</v>
      </c>
    </row>
    <row r="462" spans="1:10" ht="45.75" customHeight="1" x14ac:dyDescent="0.2">
      <c r="A462" s="285" t="s">
        <v>291</v>
      </c>
      <c r="B462" s="286"/>
      <c r="C462" s="232" t="s">
        <v>80</v>
      </c>
      <c r="D462" s="232" t="s">
        <v>192</v>
      </c>
      <c r="E462" s="232" t="s">
        <v>66</v>
      </c>
      <c r="F462" s="249" t="s">
        <v>654</v>
      </c>
      <c r="G462" s="249" t="s">
        <v>195</v>
      </c>
      <c r="H462" s="236">
        <v>9037130</v>
      </c>
      <c r="I462" s="236">
        <v>9037130</v>
      </c>
      <c r="J462" s="236">
        <v>9037130</v>
      </c>
    </row>
    <row r="463" spans="1:10" ht="15" customHeight="1" x14ac:dyDescent="0.2">
      <c r="A463" s="285" t="s">
        <v>248</v>
      </c>
      <c r="B463" s="286"/>
      <c r="C463" s="232" t="s">
        <v>80</v>
      </c>
      <c r="D463" s="232" t="s">
        <v>192</v>
      </c>
      <c r="E463" s="232" t="s">
        <v>66</v>
      </c>
      <c r="F463" s="249" t="s">
        <v>654</v>
      </c>
      <c r="G463" s="249" t="s">
        <v>249</v>
      </c>
      <c r="H463" s="236">
        <v>9037130</v>
      </c>
      <c r="I463" s="236">
        <v>9037130</v>
      </c>
      <c r="J463" s="236">
        <v>9037130</v>
      </c>
    </row>
    <row r="464" spans="1:10" ht="23.25" customHeight="1" x14ac:dyDescent="0.2">
      <c r="A464" s="285" t="s">
        <v>273</v>
      </c>
      <c r="B464" s="286"/>
      <c r="C464" s="232" t="s">
        <v>80</v>
      </c>
      <c r="D464" s="232" t="s">
        <v>192</v>
      </c>
      <c r="E464" s="232" t="s">
        <v>66</v>
      </c>
      <c r="F464" s="249" t="s">
        <v>654</v>
      </c>
      <c r="G464" s="249" t="s">
        <v>94</v>
      </c>
      <c r="H464" s="236">
        <v>5255400</v>
      </c>
      <c r="I464" s="236">
        <v>2704000</v>
      </c>
      <c r="J464" s="236">
        <v>2848000</v>
      </c>
    </row>
    <row r="465" spans="1:10" ht="23.25" customHeight="1" x14ac:dyDescent="0.2">
      <c r="A465" s="285" t="s">
        <v>187</v>
      </c>
      <c r="B465" s="286"/>
      <c r="C465" s="232" t="s">
        <v>80</v>
      </c>
      <c r="D465" s="232" t="s">
        <v>192</v>
      </c>
      <c r="E465" s="232" t="s">
        <v>66</v>
      </c>
      <c r="F465" s="249" t="s">
        <v>654</v>
      </c>
      <c r="G465" s="249" t="s">
        <v>58</v>
      </c>
      <c r="H465" s="236">
        <v>5255400</v>
      </c>
      <c r="I465" s="236">
        <v>2704000</v>
      </c>
      <c r="J465" s="236">
        <v>2848000</v>
      </c>
    </row>
    <row r="466" spans="1:10" ht="15" customHeight="1" x14ac:dyDescent="0.2">
      <c r="A466" s="285" t="s">
        <v>200</v>
      </c>
      <c r="B466" s="286"/>
      <c r="C466" s="232" t="s">
        <v>80</v>
      </c>
      <c r="D466" s="232" t="s">
        <v>192</v>
      </c>
      <c r="E466" s="232" t="s">
        <v>66</v>
      </c>
      <c r="F466" s="249" t="s">
        <v>654</v>
      </c>
      <c r="G466" s="249" t="s">
        <v>201</v>
      </c>
      <c r="H466" s="236">
        <v>15000</v>
      </c>
      <c r="I466" s="236">
        <v>15000</v>
      </c>
      <c r="J466" s="236">
        <v>15000</v>
      </c>
    </row>
    <row r="467" spans="1:10" ht="15" customHeight="1" x14ac:dyDescent="0.2">
      <c r="A467" s="285" t="s">
        <v>73</v>
      </c>
      <c r="B467" s="286"/>
      <c r="C467" s="232" t="s">
        <v>80</v>
      </c>
      <c r="D467" s="232" t="s">
        <v>192</v>
      </c>
      <c r="E467" s="232" t="s">
        <v>66</v>
      </c>
      <c r="F467" s="249" t="s">
        <v>654</v>
      </c>
      <c r="G467" s="249" t="s">
        <v>74</v>
      </c>
      <c r="H467" s="236">
        <v>15000</v>
      </c>
      <c r="I467" s="236">
        <v>15000</v>
      </c>
      <c r="J467" s="236">
        <v>15000</v>
      </c>
    </row>
    <row r="468" spans="1:10" ht="15" customHeight="1" x14ac:dyDescent="0.2">
      <c r="A468" s="264" t="s">
        <v>431</v>
      </c>
      <c r="B468" s="265"/>
      <c r="C468" s="232" t="s">
        <v>80</v>
      </c>
      <c r="D468" s="232" t="s">
        <v>192</v>
      </c>
      <c r="E468" s="232" t="s">
        <v>66</v>
      </c>
      <c r="F468" s="232" t="s">
        <v>432</v>
      </c>
      <c r="G468" s="232"/>
      <c r="H468" s="236">
        <v>1500000</v>
      </c>
      <c r="I468" s="236">
        <v>1500000</v>
      </c>
      <c r="J468" s="236">
        <v>1500000</v>
      </c>
    </row>
    <row r="469" spans="1:10" ht="23.25" customHeight="1" x14ac:dyDescent="0.2">
      <c r="A469" s="285" t="s">
        <v>978</v>
      </c>
      <c r="B469" s="286"/>
      <c r="C469" s="232" t="s">
        <v>80</v>
      </c>
      <c r="D469" s="232" t="s">
        <v>192</v>
      </c>
      <c r="E469" s="232" t="s">
        <v>66</v>
      </c>
      <c r="F469" s="249" t="s">
        <v>979</v>
      </c>
      <c r="G469" s="249"/>
      <c r="H469" s="236">
        <v>1000000</v>
      </c>
      <c r="I469" s="236">
        <v>1000000</v>
      </c>
      <c r="J469" s="236">
        <v>1000000</v>
      </c>
    </row>
    <row r="470" spans="1:10" ht="34.5" customHeight="1" x14ac:dyDescent="0.2">
      <c r="A470" s="285" t="s">
        <v>980</v>
      </c>
      <c r="B470" s="286"/>
      <c r="C470" s="232" t="s">
        <v>80</v>
      </c>
      <c r="D470" s="232" t="s">
        <v>192</v>
      </c>
      <c r="E470" s="232" t="s">
        <v>66</v>
      </c>
      <c r="F470" s="249" t="s">
        <v>981</v>
      </c>
      <c r="G470" s="250"/>
      <c r="H470" s="236">
        <v>1000000</v>
      </c>
      <c r="I470" s="236">
        <v>1000000</v>
      </c>
      <c r="J470" s="236">
        <v>1000000</v>
      </c>
    </row>
    <row r="471" spans="1:10" ht="23.25" customHeight="1" x14ac:dyDescent="0.2">
      <c r="A471" s="285" t="s">
        <v>982</v>
      </c>
      <c r="B471" s="286"/>
      <c r="C471" s="232" t="s">
        <v>80</v>
      </c>
      <c r="D471" s="232" t="s">
        <v>192</v>
      </c>
      <c r="E471" s="232" t="s">
        <v>66</v>
      </c>
      <c r="F471" s="249" t="s">
        <v>983</v>
      </c>
      <c r="G471" s="250"/>
      <c r="H471" s="236">
        <v>1000000</v>
      </c>
      <c r="I471" s="236">
        <v>1000000</v>
      </c>
      <c r="J471" s="236">
        <v>1000000</v>
      </c>
    </row>
    <row r="472" spans="1:10" ht="15" customHeight="1" x14ac:dyDescent="0.2">
      <c r="A472" s="285" t="s">
        <v>200</v>
      </c>
      <c r="B472" s="286"/>
      <c r="C472" s="232" t="s">
        <v>80</v>
      </c>
      <c r="D472" s="232" t="s">
        <v>192</v>
      </c>
      <c r="E472" s="232" t="s">
        <v>66</v>
      </c>
      <c r="F472" s="249" t="s">
        <v>983</v>
      </c>
      <c r="G472" s="249" t="s">
        <v>201</v>
      </c>
      <c r="H472" s="236">
        <v>1000000</v>
      </c>
      <c r="I472" s="236">
        <v>1000000</v>
      </c>
      <c r="J472" s="236">
        <v>1000000</v>
      </c>
    </row>
    <row r="473" spans="1:10" ht="34.5" customHeight="1" x14ac:dyDescent="0.2">
      <c r="A473" s="285" t="s">
        <v>271</v>
      </c>
      <c r="B473" s="286"/>
      <c r="C473" s="232" t="s">
        <v>80</v>
      </c>
      <c r="D473" s="232" t="s">
        <v>192</v>
      </c>
      <c r="E473" s="232" t="s">
        <v>66</v>
      </c>
      <c r="F473" s="249" t="s">
        <v>983</v>
      </c>
      <c r="G473" s="249" t="s">
        <v>106</v>
      </c>
      <c r="H473" s="236">
        <v>1000000</v>
      </c>
      <c r="I473" s="236">
        <v>1000000</v>
      </c>
      <c r="J473" s="236">
        <v>1000000</v>
      </c>
    </row>
    <row r="474" spans="1:10" ht="23.25" customHeight="1" x14ac:dyDescent="0.2">
      <c r="A474" s="285" t="s">
        <v>736</v>
      </c>
      <c r="B474" s="286"/>
      <c r="C474" s="232" t="s">
        <v>80</v>
      </c>
      <c r="D474" s="232" t="s">
        <v>192</v>
      </c>
      <c r="E474" s="232" t="s">
        <v>66</v>
      </c>
      <c r="F474" s="249" t="s">
        <v>433</v>
      </c>
      <c r="G474" s="249"/>
      <c r="H474" s="236">
        <v>500000</v>
      </c>
      <c r="I474" s="236">
        <v>500000</v>
      </c>
      <c r="J474" s="236">
        <v>500000</v>
      </c>
    </row>
    <row r="475" spans="1:10" ht="23.25" customHeight="1" x14ac:dyDescent="0.2">
      <c r="A475" s="285" t="s">
        <v>829</v>
      </c>
      <c r="B475" s="286"/>
      <c r="C475" s="232" t="s">
        <v>80</v>
      </c>
      <c r="D475" s="232" t="s">
        <v>192</v>
      </c>
      <c r="E475" s="232" t="s">
        <v>66</v>
      </c>
      <c r="F475" s="249" t="s">
        <v>434</v>
      </c>
      <c r="G475" s="250"/>
      <c r="H475" s="236">
        <v>500000</v>
      </c>
      <c r="I475" s="236">
        <v>500000</v>
      </c>
      <c r="J475" s="236">
        <v>500000</v>
      </c>
    </row>
    <row r="476" spans="1:10" ht="34.5" customHeight="1" x14ac:dyDescent="0.2">
      <c r="A476" s="285" t="s">
        <v>1176</v>
      </c>
      <c r="B476" s="286"/>
      <c r="C476" s="232" t="s">
        <v>80</v>
      </c>
      <c r="D476" s="232" t="s">
        <v>192</v>
      </c>
      <c r="E476" s="232" t="s">
        <v>66</v>
      </c>
      <c r="F476" s="249" t="s">
        <v>541</v>
      </c>
      <c r="G476" s="250"/>
      <c r="H476" s="236">
        <v>500000</v>
      </c>
      <c r="I476" s="236">
        <v>500000</v>
      </c>
      <c r="J476" s="236">
        <v>500000</v>
      </c>
    </row>
    <row r="477" spans="1:10" ht="15" customHeight="1" x14ac:dyDescent="0.2">
      <c r="A477" s="285" t="s">
        <v>200</v>
      </c>
      <c r="B477" s="286"/>
      <c r="C477" s="232" t="s">
        <v>80</v>
      </c>
      <c r="D477" s="232" t="s">
        <v>192</v>
      </c>
      <c r="E477" s="232" t="s">
        <v>66</v>
      </c>
      <c r="F477" s="249" t="s">
        <v>541</v>
      </c>
      <c r="G477" s="249" t="s">
        <v>201</v>
      </c>
      <c r="H477" s="236">
        <v>500000</v>
      </c>
      <c r="I477" s="236">
        <v>500000</v>
      </c>
      <c r="J477" s="236">
        <v>500000</v>
      </c>
    </row>
    <row r="478" spans="1:10" ht="34.5" customHeight="1" x14ac:dyDescent="0.2">
      <c r="A478" s="285" t="s">
        <v>271</v>
      </c>
      <c r="B478" s="286"/>
      <c r="C478" s="232" t="s">
        <v>80</v>
      </c>
      <c r="D478" s="232" t="s">
        <v>192</v>
      </c>
      <c r="E478" s="232" t="s">
        <v>66</v>
      </c>
      <c r="F478" s="249" t="s">
        <v>541</v>
      </c>
      <c r="G478" s="249" t="s">
        <v>106</v>
      </c>
      <c r="H478" s="236">
        <v>500000</v>
      </c>
      <c r="I478" s="236">
        <v>500000</v>
      </c>
      <c r="J478" s="236">
        <v>500000</v>
      </c>
    </row>
    <row r="479" spans="1:10" ht="15" customHeight="1" x14ac:dyDescent="0.2">
      <c r="A479" s="264" t="s">
        <v>767</v>
      </c>
      <c r="B479" s="265"/>
      <c r="C479" s="232" t="s">
        <v>80</v>
      </c>
      <c r="D479" s="232" t="s">
        <v>61</v>
      </c>
      <c r="E479" s="232"/>
      <c r="F479" s="233"/>
      <c r="G479" s="233"/>
      <c r="H479" s="236">
        <v>2415783215</v>
      </c>
      <c r="I479" s="236">
        <v>1557695215</v>
      </c>
      <c r="J479" s="236">
        <v>1516154575</v>
      </c>
    </row>
    <row r="480" spans="1:10" ht="15" customHeight="1" x14ac:dyDescent="0.2">
      <c r="A480" s="264" t="s">
        <v>226</v>
      </c>
      <c r="B480" s="265"/>
      <c r="C480" s="232" t="s">
        <v>80</v>
      </c>
      <c r="D480" s="232" t="s">
        <v>61</v>
      </c>
      <c r="E480" s="232" t="s">
        <v>238</v>
      </c>
      <c r="F480" s="233"/>
      <c r="G480" s="233"/>
      <c r="H480" s="236">
        <v>9900000</v>
      </c>
      <c r="I480" s="236">
        <v>9900000</v>
      </c>
      <c r="J480" s="236">
        <v>9900000</v>
      </c>
    </row>
    <row r="481" spans="1:10" ht="23.25" customHeight="1" x14ac:dyDescent="0.2">
      <c r="A481" s="264" t="s">
        <v>445</v>
      </c>
      <c r="B481" s="265"/>
      <c r="C481" s="232" t="s">
        <v>80</v>
      </c>
      <c r="D481" s="232" t="s">
        <v>61</v>
      </c>
      <c r="E481" s="232" t="s">
        <v>238</v>
      </c>
      <c r="F481" s="232" t="s">
        <v>446</v>
      </c>
      <c r="G481" s="232"/>
      <c r="H481" s="236">
        <v>9900000</v>
      </c>
      <c r="I481" s="236">
        <v>9900000</v>
      </c>
      <c r="J481" s="236">
        <v>9900000</v>
      </c>
    </row>
    <row r="482" spans="1:10" ht="34.5" customHeight="1" x14ac:dyDescent="0.2">
      <c r="A482" s="285" t="s">
        <v>783</v>
      </c>
      <c r="B482" s="286"/>
      <c r="C482" s="232" t="s">
        <v>80</v>
      </c>
      <c r="D482" s="232" t="s">
        <v>61</v>
      </c>
      <c r="E482" s="232" t="s">
        <v>238</v>
      </c>
      <c r="F482" s="249" t="s">
        <v>461</v>
      </c>
      <c r="G482" s="249"/>
      <c r="H482" s="236">
        <v>9900000</v>
      </c>
      <c r="I482" s="236">
        <v>9900000</v>
      </c>
      <c r="J482" s="236">
        <v>9900000</v>
      </c>
    </row>
    <row r="483" spans="1:10" ht="23.25" customHeight="1" x14ac:dyDescent="0.2">
      <c r="A483" s="285" t="s">
        <v>262</v>
      </c>
      <c r="B483" s="286"/>
      <c r="C483" s="232" t="s">
        <v>80</v>
      </c>
      <c r="D483" s="232" t="s">
        <v>61</v>
      </c>
      <c r="E483" s="232" t="s">
        <v>238</v>
      </c>
      <c r="F483" s="249" t="s">
        <v>830</v>
      </c>
      <c r="G483" s="250"/>
      <c r="H483" s="236">
        <v>9900000</v>
      </c>
      <c r="I483" s="236">
        <v>9900000</v>
      </c>
      <c r="J483" s="236">
        <v>9900000</v>
      </c>
    </row>
    <row r="484" spans="1:10" ht="15" customHeight="1" x14ac:dyDescent="0.2">
      <c r="A484" s="285" t="s">
        <v>279</v>
      </c>
      <c r="B484" s="286"/>
      <c r="C484" s="232" t="s">
        <v>80</v>
      </c>
      <c r="D484" s="232" t="s">
        <v>61</v>
      </c>
      <c r="E484" s="232" t="s">
        <v>238</v>
      </c>
      <c r="F484" s="249" t="s">
        <v>1093</v>
      </c>
      <c r="G484" s="250"/>
      <c r="H484" s="236">
        <v>9900000</v>
      </c>
      <c r="I484" s="236">
        <v>9900000</v>
      </c>
      <c r="J484" s="236">
        <v>9900000</v>
      </c>
    </row>
    <row r="485" spans="1:10" ht="15" customHeight="1" x14ac:dyDescent="0.2">
      <c r="A485" s="285" t="s">
        <v>200</v>
      </c>
      <c r="B485" s="286"/>
      <c r="C485" s="232" t="s">
        <v>80</v>
      </c>
      <c r="D485" s="232" t="s">
        <v>61</v>
      </c>
      <c r="E485" s="232" t="s">
        <v>238</v>
      </c>
      <c r="F485" s="249" t="s">
        <v>1093</v>
      </c>
      <c r="G485" s="249" t="s">
        <v>201</v>
      </c>
      <c r="H485" s="236">
        <v>9900000</v>
      </c>
      <c r="I485" s="236">
        <v>9900000</v>
      </c>
      <c r="J485" s="236">
        <v>9900000</v>
      </c>
    </row>
    <row r="486" spans="1:10" ht="34.5" customHeight="1" x14ac:dyDescent="0.2">
      <c r="A486" s="285" t="s">
        <v>271</v>
      </c>
      <c r="B486" s="286"/>
      <c r="C486" s="232" t="s">
        <v>80</v>
      </c>
      <c r="D486" s="232" t="s">
        <v>61</v>
      </c>
      <c r="E486" s="232" t="s">
        <v>238</v>
      </c>
      <c r="F486" s="249" t="s">
        <v>1093</v>
      </c>
      <c r="G486" s="249" t="s">
        <v>106</v>
      </c>
      <c r="H486" s="236">
        <v>9900000</v>
      </c>
      <c r="I486" s="236">
        <v>9900000</v>
      </c>
      <c r="J486" s="236">
        <v>9900000</v>
      </c>
    </row>
    <row r="487" spans="1:10" ht="15" customHeight="1" x14ac:dyDescent="0.2">
      <c r="A487" s="264" t="s">
        <v>48</v>
      </c>
      <c r="B487" s="265"/>
      <c r="C487" s="232" t="s">
        <v>80</v>
      </c>
      <c r="D487" s="232" t="s">
        <v>61</v>
      </c>
      <c r="E487" s="232" t="s">
        <v>54</v>
      </c>
      <c r="F487" s="233"/>
      <c r="G487" s="233"/>
      <c r="H487" s="236">
        <v>760690320</v>
      </c>
      <c r="I487" s="236">
        <v>258434130</v>
      </c>
      <c r="J487" s="236">
        <v>187083890</v>
      </c>
    </row>
    <row r="488" spans="1:10" ht="34.5" customHeight="1" x14ac:dyDescent="0.2">
      <c r="A488" s="264" t="s">
        <v>934</v>
      </c>
      <c r="B488" s="265"/>
      <c r="C488" s="232" t="s">
        <v>80</v>
      </c>
      <c r="D488" s="232" t="s">
        <v>61</v>
      </c>
      <c r="E488" s="232" t="s">
        <v>54</v>
      </c>
      <c r="F488" s="232" t="s">
        <v>310</v>
      </c>
      <c r="G488" s="232"/>
      <c r="H488" s="236">
        <v>726766420</v>
      </c>
      <c r="I488" s="236">
        <v>258434130</v>
      </c>
      <c r="J488" s="236">
        <v>187083890</v>
      </c>
    </row>
    <row r="489" spans="1:10" ht="15" customHeight="1" x14ac:dyDescent="0.2">
      <c r="A489" s="285" t="s">
        <v>1094</v>
      </c>
      <c r="B489" s="286"/>
      <c r="C489" s="232" t="s">
        <v>80</v>
      </c>
      <c r="D489" s="232" t="s">
        <v>61</v>
      </c>
      <c r="E489" s="232" t="s">
        <v>54</v>
      </c>
      <c r="F489" s="249" t="s">
        <v>1095</v>
      </c>
      <c r="G489" s="249"/>
      <c r="H489" s="236">
        <v>60000000</v>
      </c>
      <c r="I489" s="236">
        <v>0</v>
      </c>
      <c r="J489" s="236">
        <v>27505960</v>
      </c>
    </row>
    <row r="490" spans="1:10" ht="45.75" customHeight="1" x14ac:dyDescent="0.2">
      <c r="A490" s="285" t="s">
        <v>1096</v>
      </c>
      <c r="B490" s="286"/>
      <c r="C490" s="232" t="s">
        <v>80</v>
      </c>
      <c r="D490" s="232" t="s">
        <v>61</v>
      </c>
      <c r="E490" s="232" t="s">
        <v>54</v>
      </c>
      <c r="F490" s="249" t="s">
        <v>1097</v>
      </c>
      <c r="G490" s="250"/>
      <c r="H490" s="236">
        <v>60000000</v>
      </c>
      <c r="I490" s="236">
        <v>0</v>
      </c>
      <c r="J490" s="236">
        <v>27505960</v>
      </c>
    </row>
    <row r="491" spans="1:10" ht="23.25" customHeight="1" x14ac:dyDescent="0.2">
      <c r="A491" s="285" t="s">
        <v>1098</v>
      </c>
      <c r="B491" s="286"/>
      <c r="C491" s="232" t="s">
        <v>80</v>
      </c>
      <c r="D491" s="232" t="s">
        <v>61</v>
      </c>
      <c r="E491" s="232" t="s">
        <v>54</v>
      </c>
      <c r="F491" s="249" t="s">
        <v>1099</v>
      </c>
      <c r="G491" s="250"/>
      <c r="H491" s="236">
        <v>60000000</v>
      </c>
      <c r="I491" s="236">
        <v>0</v>
      </c>
      <c r="J491" s="236">
        <v>0</v>
      </c>
    </row>
    <row r="492" spans="1:10" ht="23.25" customHeight="1" x14ac:dyDescent="0.2">
      <c r="A492" s="285" t="s">
        <v>160</v>
      </c>
      <c r="B492" s="286"/>
      <c r="C492" s="232" t="s">
        <v>80</v>
      </c>
      <c r="D492" s="232" t="s">
        <v>61</v>
      </c>
      <c r="E492" s="232" t="s">
        <v>54</v>
      </c>
      <c r="F492" s="249" t="s">
        <v>1099</v>
      </c>
      <c r="G492" s="249" t="s">
        <v>250</v>
      </c>
      <c r="H492" s="236">
        <v>60000000</v>
      </c>
      <c r="I492" s="236">
        <v>0</v>
      </c>
      <c r="J492" s="236">
        <v>0</v>
      </c>
    </row>
    <row r="493" spans="1:10" ht="79.5" customHeight="1" x14ac:dyDescent="0.2">
      <c r="A493" s="285" t="s">
        <v>1026</v>
      </c>
      <c r="B493" s="286"/>
      <c r="C493" s="232" t="s">
        <v>80</v>
      </c>
      <c r="D493" s="232" t="s">
        <v>61</v>
      </c>
      <c r="E493" s="232" t="s">
        <v>54</v>
      </c>
      <c r="F493" s="249" t="s">
        <v>1099</v>
      </c>
      <c r="G493" s="249" t="s">
        <v>1027</v>
      </c>
      <c r="H493" s="236">
        <v>60000000</v>
      </c>
      <c r="I493" s="236">
        <v>0</v>
      </c>
      <c r="J493" s="236">
        <v>0</v>
      </c>
    </row>
    <row r="494" spans="1:10" ht="23.25" customHeight="1" x14ac:dyDescent="0.2">
      <c r="A494" s="285" t="s">
        <v>1177</v>
      </c>
      <c r="B494" s="286"/>
      <c r="C494" s="232" t="s">
        <v>80</v>
      </c>
      <c r="D494" s="232" t="s">
        <v>61</v>
      </c>
      <c r="E494" s="232" t="s">
        <v>54</v>
      </c>
      <c r="F494" s="249" t="s">
        <v>1178</v>
      </c>
      <c r="G494" s="250"/>
      <c r="H494" s="236">
        <v>0</v>
      </c>
      <c r="I494" s="236">
        <v>0</v>
      </c>
      <c r="J494" s="236">
        <v>27505960</v>
      </c>
    </row>
    <row r="495" spans="1:10" ht="23.25" customHeight="1" x14ac:dyDescent="0.2">
      <c r="A495" s="285" t="s">
        <v>160</v>
      </c>
      <c r="B495" s="286"/>
      <c r="C495" s="232" t="s">
        <v>80</v>
      </c>
      <c r="D495" s="232" t="s">
        <v>61</v>
      </c>
      <c r="E495" s="232" t="s">
        <v>54</v>
      </c>
      <c r="F495" s="249" t="s">
        <v>1178</v>
      </c>
      <c r="G495" s="249" t="s">
        <v>250</v>
      </c>
      <c r="H495" s="236">
        <v>0</v>
      </c>
      <c r="I495" s="236">
        <v>0</v>
      </c>
      <c r="J495" s="236">
        <v>27505960</v>
      </c>
    </row>
    <row r="496" spans="1:10" ht="15" customHeight="1" x14ac:dyDescent="0.2">
      <c r="A496" s="285" t="s">
        <v>217</v>
      </c>
      <c r="B496" s="286"/>
      <c r="C496" s="232" t="s">
        <v>80</v>
      </c>
      <c r="D496" s="232" t="s">
        <v>61</v>
      </c>
      <c r="E496" s="232" t="s">
        <v>54</v>
      </c>
      <c r="F496" s="249" t="s">
        <v>1178</v>
      </c>
      <c r="G496" s="249" t="s">
        <v>161</v>
      </c>
      <c r="H496" s="236">
        <v>0</v>
      </c>
      <c r="I496" s="236">
        <v>0</v>
      </c>
      <c r="J496" s="236">
        <v>27505960</v>
      </c>
    </row>
    <row r="497" spans="1:10" ht="23.25" customHeight="1" x14ac:dyDescent="0.2">
      <c r="A497" s="285" t="s">
        <v>831</v>
      </c>
      <c r="B497" s="286"/>
      <c r="C497" s="232" t="s">
        <v>80</v>
      </c>
      <c r="D497" s="232" t="s">
        <v>61</v>
      </c>
      <c r="E497" s="232" t="s">
        <v>54</v>
      </c>
      <c r="F497" s="249" t="s">
        <v>457</v>
      </c>
      <c r="G497" s="249"/>
      <c r="H497" s="236">
        <v>646126420</v>
      </c>
      <c r="I497" s="236">
        <v>248774130</v>
      </c>
      <c r="J497" s="236">
        <v>159577930</v>
      </c>
    </row>
    <row r="498" spans="1:10" ht="34.5" customHeight="1" x14ac:dyDescent="0.2">
      <c r="A498" s="285" t="s">
        <v>1024</v>
      </c>
      <c r="B498" s="286"/>
      <c r="C498" s="232" t="s">
        <v>80</v>
      </c>
      <c r="D498" s="232" t="s">
        <v>61</v>
      </c>
      <c r="E498" s="232" t="s">
        <v>54</v>
      </c>
      <c r="F498" s="249" t="s">
        <v>1025</v>
      </c>
      <c r="G498" s="250"/>
      <c r="H498" s="236">
        <v>230385120</v>
      </c>
      <c r="I498" s="236">
        <v>132923710</v>
      </c>
      <c r="J498" s="236">
        <v>132923710</v>
      </c>
    </row>
    <row r="499" spans="1:10" ht="23.25" customHeight="1" x14ac:dyDescent="0.2">
      <c r="A499" s="285" t="s">
        <v>1100</v>
      </c>
      <c r="B499" s="286"/>
      <c r="C499" s="232" t="s">
        <v>80</v>
      </c>
      <c r="D499" s="232" t="s">
        <v>61</v>
      </c>
      <c r="E499" s="232" t="s">
        <v>54</v>
      </c>
      <c r="F499" s="249" t="s">
        <v>1101</v>
      </c>
      <c r="G499" s="250"/>
      <c r="H499" s="236">
        <v>163617940</v>
      </c>
      <c r="I499" s="236">
        <v>132923710</v>
      </c>
      <c r="J499" s="236">
        <v>132923710</v>
      </c>
    </row>
    <row r="500" spans="1:10" ht="23.25" customHeight="1" x14ac:dyDescent="0.2">
      <c r="A500" s="285" t="s">
        <v>160</v>
      </c>
      <c r="B500" s="286"/>
      <c r="C500" s="232" t="s">
        <v>80</v>
      </c>
      <c r="D500" s="232" t="s">
        <v>61</v>
      </c>
      <c r="E500" s="232" t="s">
        <v>54</v>
      </c>
      <c r="F500" s="249" t="s">
        <v>1101</v>
      </c>
      <c r="G500" s="249" t="s">
        <v>250</v>
      </c>
      <c r="H500" s="236">
        <v>163617940</v>
      </c>
      <c r="I500" s="236">
        <v>132923710</v>
      </c>
      <c r="J500" s="236">
        <v>132923710</v>
      </c>
    </row>
    <row r="501" spans="1:10" ht="79.5" customHeight="1" x14ac:dyDescent="0.2">
      <c r="A501" s="285" t="s">
        <v>1026</v>
      </c>
      <c r="B501" s="286"/>
      <c r="C501" s="232" t="s">
        <v>80</v>
      </c>
      <c r="D501" s="232" t="s">
        <v>61</v>
      </c>
      <c r="E501" s="232" t="s">
        <v>54</v>
      </c>
      <c r="F501" s="249" t="s">
        <v>1101</v>
      </c>
      <c r="G501" s="249" t="s">
        <v>1027</v>
      </c>
      <c r="H501" s="236">
        <v>163617940</v>
      </c>
      <c r="I501" s="236">
        <v>132923710</v>
      </c>
      <c r="J501" s="236">
        <v>132923710</v>
      </c>
    </row>
    <row r="502" spans="1:10" ht="45.75" customHeight="1" x14ac:dyDescent="0.2">
      <c r="A502" s="285" t="s">
        <v>1219</v>
      </c>
      <c r="B502" s="286"/>
      <c r="C502" s="232" t="s">
        <v>80</v>
      </c>
      <c r="D502" s="232" t="s">
        <v>61</v>
      </c>
      <c r="E502" s="232" t="s">
        <v>54</v>
      </c>
      <c r="F502" s="249" t="s">
        <v>1220</v>
      </c>
      <c r="G502" s="250"/>
      <c r="H502" s="236">
        <v>66767180</v>
      </c>
      <c r="I502" s="236">
        <v>0</v>
      </c>
      <c r="J502" s="236">
        <v>0</v>
      </c>
    </row>
    <row r="503" spans="1:10" ht="15" customHeight="1" x14ac:dyDescent="0.2">
      <c r="A503" s="285" t="s">
        <v>200</v>
      </c>
      <c r="B503" s="286"/>
      <c r="C503" s="232" t="s">
        <v>80</v>
      </c>
      <c r="D503" s="232" t="s">
        <v>61</v>
      </c>
      <c r="E503" s="232" t="s">
        <v>54</v>
      </c>
      <c r="F503" s="249" t="s">
        <v>1220</v>
      </c>
      <c r="G503" s="249" t="s">
        <v>201</v>
      </c>
      <c r="H503" s="236">
        <v>66767180</v>
      </c>
      <c r="I503" s="236">
        <v>0</v>
      </c>
      <c r="J503" s="236">
        <v>0</v>
      </c>
    </row>
    <row r="504" spans="1:10" ht="34.5" customHeight="1" x14ac:dyDescent="0.2">
      <c r="A504" s="285" t="s">
        <v>271</v>
      </c>
      <c r="B504" s="286"/>
      <c r="C504" s="232" t="s">
        <v>80</v>
      </c>
      <c r="D504" s="232" t="s">
        <v>61</v>
      </c>
      <c r="E504" s="232" t="s">
        <v>54</v>
      </c>
      <c r="F504" s="249" t="s">
        <v>1220</v>
      </c>
      <c r="G504" s="249" t="s">
        <v>106</v>
      </c>
      <c r="H504" s="236">
        <v>66767180</v>
      </c>
      <c r="I504" s="236">
        <v>0</v>
      </c>
      <c r="J504" s="236">
        <v>0</v>
      </c>
    </row>
    <row r="505" spans="1:10" ht="45.75" customHeight="1" x14ac:dyDescent="0.2">
      <c r="A505" s="285" t="s">
        <v>1004</v>
      </c>
      <c r="B505" s="286"/>
      <c r="C505" s="232" t="s">
        <v>80</v>
      </c>
      <c r="D505" s="232" t="s">
        <v>61</v>
      </c>
      <c r="E505" s="232" t="s">
        <v>54</v>
      </c>
      <c r="F505" s="249" t="s">
        <v>952</v>
      </c>
      <c r="G505" s="250"/>
      <c r="H505" s="236">
        <v>411741300</v>
      </c>
      <c r="I505" s="236">
        <v>111850420</v>
      </c>
      <c r="J505" s="236">
        <v>22654220</v>
      </c>
    </row>
    <row r="506" spans="1:10" ht="23.25" customHeight="1" x14ac:dyDescent="0.2">
      <c r="A506" s="285" t="s">
        <v>1057</v>
      </c>
      <c r="B506" s="286"/>
      <c r="C506" s="232" t="s">
        <v>80</v>
      </c>
      <c r="D506" s="232" t="s">
        <v>61</v>
      </c>
      <c r="E506" s="232" t="s">
        <v>54</v>
      </c>
      <c r="F506" s="249" t="s">
        <v>1102</v>
      </c>
      <c r="G506" s="250"/>
      <c r="H506" s="236">
        <v>92396610</v>
      </c>
      <c r="I506" s="236">
        <v>111850420</v>
      </c>
      <c r="J506" s="236">
        <v>22654220</v>
      </c>
    </row>
    <row r="507" spans="1:10" ht="23.25" customHeight="1" x14ac:dyDescent="0.2">
      <c r="A507" s="285" t="s">
        <v>160</v>
      </c>
      <c r="B507" s="286"/>
      <c r="C507" s="232" t="s">
        <v>80</v>
      </c>
      <c r="D507" s="232" t="s">
        <v>61</v>
      </c>
      <c r="E507" s="232" t="s">
        <v>54</v>
      </c>
      <c r="F507" s="249" t="s">
        <v>1102</v>
      </c>
      <c r="G507" s="249" t="s">
        <v>250</v>
      </c>
      <c r="H507" s="236">
        <v>92396610</v>
      </c>
      <c r="I507" s="236">
        <v>111850420</v>
      </c>
      <c r="J507" s="236">
        <v>22654220</v>
      </c>
    </row>
    <row r="508" spans="1:10" ht="79.5" customHeight="1" x14ac:dyDescent="0.2">
      <c r="A508" s="285" t="s">
        <v>1026</v>
      </c>
      <c r="B508" s="286"/>
      <c r="C508" s="232" t="s">
        <v>80</v>
      </c>
      <c r="D508" s="232" t="s">
        <v>61</v>
      </c>
      <c r="E508" s="232" t="s">
        <v>54</v>
      </c>
      <c r="F508" s="249" t="s">
        <v>1102</v>
      </c>
      <c r="G508" s="249" t="s">
        <v>1027</v>
      </c>
      <c r="H508" s="236">
        <v>92396610</v>
      </c>
      <c r="I508" s="236">
        <v>111850420</v>
      </c>
      <c r="J508" s="236">
        <v>22654220</v>
      </c>
    </row>
    <row r="509" spans="1:10" ht="23.25" customHeight="1" x14ac:dyDescent="0.2">
      <c r="A509" s="285" t="s">
        <v>1044</v>
      </c>
      <c r="B509" s="286"/>
      <c r="C509" s="232" t="s">
        <v>80</v>
      </c>
      <c r="D509" s="232" t="s">
        <v>61</v>
      </c>
      <c r="E509" s="232" t="s">
        <v>54</v>
      </c>
      <c r="F509" s="249" t="s">
        <v>1103</v>
      </c>
      <c r="G509" s="250"/>
      <c r="H509" s="236">
        <v>164353010</v>
      </c>
      <c r="I509" s="236">
        <v>0</v>
      </c>
      <c r="J509" s="236">
        <v>0</v>
      </c>
    </row>
    <row r="510" spans="1:10" ht="23.25" customHeight="1" x14ac:dyDescent="0.2">
      <c r="A510" s="285" t="s">
        <v>160</v>
      </c>
      <c r="B510" s="286"/>
      <c r="C510" s="232" t="s">
        <v>80</v>
      </c>
      <c r="D510" s="232" t="s">
        <v>61</v>
      </c>
      <c r="E510" s="232" t="s">
        <v>54</v>
      </c>
      <c r="F510" s="249" t="s">
        <v>1103</v>
      </c>
      <c r="G510" s="249" t="s">
        <v>250</v>
      </c>
      <c r="H510" s="236">
        <v>164353010</v>
      </c>
      <c r="I510" s="236">
        <v>0</v>
      </c>
      <c r="J510" s="236">
        <v>0</v>
      </c>
    </row>
    <row r="511" spans="1:10" ht="79.5" customHeight="1" x14ac:dyDescent="0.2">
      <c r="A511" s="285" t="s">
        <v>1026</v>
      </c>
      <c r="B511" s="286"/>
      <c r="C511" s="232" t="s">
        <v>80</v>
      </c>
      <c r="D511" s="232" t="s">
        <v>61</v>
      </c>
      <c r="E511" s="232" t="s">
        <v>54</v>
      </c>
      <c r="F511" s="249" t="s">
        <v>1103</v>
      </c>
      <c r="G511" s="249" t="s">
        <v>1027</v>
      </c>
      <c r="H511" s="236">
        <v>164353010</v>
      </c>
      <c r="I511" s="236">
        <v>0</v>
      </c>
      <c r="J511" s="236">
        <v>0</v>
      </c>
    </row>
    <row r="512" spans="1:10" ht="23.25" customHeight="1" x14ac:dyDescent="0.2">
      <c r="A512" s="285" t="s">
        <v>1048</v>
      </c>
      <c r="B512" s="286"/>
      <c r="C512" s="232" t="s">
        <v>80</v>
      </c>
      <c r="D512" s="232" t="s">
        <v>61</v>
      </c>
      <c r="E512" s="232" t="s">
        <v>54</v>
      </c>
      <c r="F512" s="249" t="s">
        <v>1104</v>
      </c>
      <c r="G512" s="250"/>
      <c r="H512" s="236">
        <v>154991680</v>
      </c>
      <c r="I512" s="236">
        <v>0</v>
      </c>
      <c r="J512" s="236">
        <v>0</v>
      </c>
    </row>
    <row r="513" spans="1:10" ht="15" customHeight="1" x14ac:dyDescent="0.2">
      <c r="A513" s="285" t="s">
        <v>200</v>
      </c>
      <c r="B513" s="286"/>
      <c r="C513" s="232" t="s">
        <v>80</v>
      </c>
      <c r="D513" s="232" t="s">
        <v>61</v>
      </c>
      <c r="E513" s="232" t="s">
        <v>54</v>
      </c>
      <c r="F513" s="249" t="s">
        <v>1104</v>
      </c>
      <c r="G513" s="249" t="s">
        <v>201</v>
      </c>
      <c r="H513" s="236">
        <v>154991680</v>
      </c>
      <c r="I513" s="236">
        <v>0</v>
      </c>
      <c r="J513" s="236">
        <v>0</v>
      </c>
    </row>
    <row r="514" spans="1:10" ht="34.5" customHeight="1" x14ac:dyDescent="0.2">
      <c r="A514" s="285" t="s">
        <v>271</v>
      </c>
      <c r="B514" s="286"/>
      <c r="C514" s="232" t="s">
        <v>80</v>
      </c>
      <c r="D514" s="232" t="s">
        <v>61</v>
      </c>
      <c r="E514" s="232" t="s">
        <v>54</v>
      </c>
      <c r="F514" s="249" t="s">
        <v>1104</v>
      </c>
      <c r="G514" s="249" t="s">
        <v>106</v>
      </c>
      <c r="H514" s="236">
        <v>154991680</v>
      </c>
      <c r="I514" s="236">
        <v>0</v>
      </c>
      <c r="J514" s="236">
        <v>0</v>
      </c>
    </row>
    <row r="515" spans="1:10" ht="57" customHeight="1" x14ac:dyDescent="0.2">
      <c r="A515" s="285" t="s">
        <v>1179</v>
      </c>
      <c r="B515" s="286"/>
      <c r="C515" s="232" t="s">
        <v>80</v>
      </c>
      <c r="D515" s="232" t="s">
        <v>61</v>
      </c>
      <c r="E515" s="232" t="s">
        <v>54</v>
      </c>
      <c r="F515" s="249" t="s">
        <v>542</v>
      </c>
      <c r="G515" s="250"/>
      <c r="H515" s="236">
        <v>4000000</v>
      </c>
      <c r="I515" s="236">
        <v>4000000</v>
      </c>
      <c r="J515" s="236">
        <v>4000000</v>
      </c>
    </row>
    <row r="516" spans="1:10" ht="34.5" customHeight="1" x14ac:dyDescent="0.2">
      <c r="A516" s="285" t="s">
        <v>1180</v>
      </c>
      <c r="B516" s="286"/>
      <c r="C516" s="232" t="s">
        <v>80</v>
      </c>
      <c r="D516" s="232" t="s">
        <v>61</v>
      </c>
      <c r="E516" s="232" t="s">
        <v>54</v>
      </c>
      <c r="F516" s="249" t="s">
        <v>543</v>
      </c>
      <c r="G516" s="250"/>
      <c r="H516" s="236">
        <v>4000000</v>
      </c>
      <c r="I516" s="236">
        <v>4000000</v>
      </c>
      <c r="J516" s="236">
        <v>4000000</v>
      </c>
    </row>
    <row r="517" spans="1:10" ht="23.25" customHeight="1" x14ac:dyDescent="0.2">
      <c r="A517" s="285" t="s">
        <v>273</v>
      </c>
      <c r="B517" s="286"/>
      <c r="C517" s="232" t="s">
        <v>80</v>
      </c>
      <c r="D517" s="232" t="s">
        <v>61</v>
      </c>
      <c r="E517" s="232" t="s">
        <v>54</v>
      </c>
      <c r="F517" s="249" t="s">
        <v>543</v>
      </c>
      <c r="G517" s="249" t="s">
        <v>94</v>
      </c>
      <c r="H517" s="236">
        <v>4000000</v>
      </c>
      <c r="I517" s="236">
        <v>4000000</v>
      </c>
      <c r="J517" s="236">
        <v>4000000</v>
      </c>
    </row>
    <row r="518" spans="1:10" ht="23.25" customHeight="1" x14ac:dyDescent="0.2">
      <c r="A518" s="285" t="s">
        <v>187</v>
      </c>
      <c r="B518" s="286"/>
      <c r="C518" s="232" t="s">
        <v>80</v>
      </c>
      <c r="D518" s="232" t="s">
        <v>61</v>
      </c>
      <c r="E518" s="232" t="s">
        <v>54</v>
      </c>
      <c r="F518" s="249" t="s">
        <v>543</v>
      </c>
      <c r="G518" s="249" t="s">
        <v>58</v>
      </c>
      <c r="H518" s="236">
        <v>4000000</v>
      </c>
      <c r="I518" s="236">
        <v>4000000</v>
      </c>
      <c r="J518" s="236">
        <v>4000000</v>
      </c>
    </row>
    <row r="519" spans="1:10" ht="23.25" customHeight="1" x14ac:dyDescent="0.2">
      <c r="A519" s="285" t="s">
        <v>1105</v>
      </c>
      <c r="B519" s="286"/>
      <c r="C519" s="232" t="s">
        <v>80</v>
      </c>
      <c r="D519" s="232" t="s">
        <v>61</v>
      </c>
      <c r="E519" s="232" t="s">
        <v>54</v>
      </c>
      <c r="F519" s="249" t="s">
        <v>1106</v>
      </c>
      <c r="G519" s="249"/>
      <c r="H519" s="236">
        <v>20640000</v>
      </c>
      <c r="I519" s="236">
        <v>9660000</v>
      </c>
      <c r="J519" s="236">
        <v>0</v>
      </c>
    </row>
    <row r="520" spans="1:10" ht="34.5" customHeight="1" x14ac:dyDescent="0.2">
      <c r="A520" s="285" t="s">
        <v>1107</v>
      </c>
      <c r="B520" s="286"/>
      <c r="C520" s="232" t="s">
        <v>80</v>
      </c>
      <c r="D520" s="232" t="s">
        <v>61</v>
      </c>
      <c r="E520" s="232" t="s">
        <v>54</v>
      </c>
      <c r="F520" s="249" t="s">
        <v>1108</v>
      </c>
      <c r="G520" s="250"/>
      <c r="H520" s="236">
        <v>20640000</v>
      </c>
      <c r="I520" s="236">
        <v>9660000</v>
      </c>
      <c r="J520" s="236">
        <v>0</v>
      </c>
    </row>
    <row r="521" spans="1:10" ht="23.25" customHeight="1" x14ac:dyDescent="0.2">
      <c r="A521" s="285" t="s">
        <v>1109</v>
      </c>
      <c r="B521" s="286"/>
      <c r="C521" s="232" t="s">
        <v>80</v>
      </c>
      <c r="D521" s="232" t="s">
        <v>61</v>
      </c>
      <c r="E521" s="232" t="s">
        <v>54</v>
      </c>
      <c r="F521" s="249" t="s">
        <v>1110</v>
      </c>
      <c r="G521" s="250"/>
      <c r="H521" s="236">
        <v>4140000</v>
      </c>
      <c r="I521" s="236">
        <v>9660000</v>
      </c>
      <c r="J521" s="236">
        <v>0</v>
      </c>
    </row>
    <row r="522" spans="1:10" ht="23.25" customHeight="1" x14ac:dyDescent="0.2">
      <c r="A522" s="285" t="s">
        <v>273</v>
      </c>
      <c r="B522" s="286"/>
      <c r="C522" s="232" t="s">
        <v>80</v>
      </c>
      <c r="D522" s="232" t="s">
        <v>61</v>
      </c>
      <c r="E522" s="232" t="s">
        <v>54</v>
      </c>
      <c r="F522" s="249" t="s">
        <v>1110</v>
      </c>
      <c r="G522" s="249" t="s">
        <v>94</v>
      </c>
      <c r="H522" s="236">
        <v>4140000</v>
      </c>
      <c r="I522" s="236">
        <v>9660000</v>
      </c>
      <c r="J522" s="236">
        <v>0</v>
      </c>
    </row>
    <row r="523" spans="1:10" ht="23.25" customHeight="1" x14ac:dyDescent="0.2">
      <c r="A523" s="285" t="s">
        <v>187</v>
      </c>
      <c r="B523" s="286"/>
      <c r="C523" s="232" t="s">
        <v>80</v>
      </c>
      <c r="D523" s="232" t="s">
        <v>61</v>
      </c>
      <c r="E523" s="232" t="s">
        <v>54</v>
      </c>
      <c r="F523" s="249" t="s">
        <v>1110</v>
      </c>
      <c r="G523" s="249" t="s">
        <v>58</v>
      </c>
      <c r="H523" s="236">
        <v>4140000</v>
      </c>
      <c r="I523" s="236">
        <v>9660000</v>
      </c>
      <c r="J523" s="236">
        <v>0</v>
      </c>
    </row>
    <row r="524" spans="1:10" ht="23.25" customHeight="1" x14ac:dyDescent="0.2">
      <c r="A524" s="285" t="s">
        <v>1111</v>
      </c>
      <c r="B524" s="286"/>
      <c r="C524" s="232" t="s">
        <v>80</v>
      </c>
      <c r="D524" s="232" t="s">
        <v>61</v>
      </c>
      <c r="E524" s="232" t="s">
        <v>54</v>
      </c>
      <c r="F524" s="249" t="s">
        <v>1112</v>
      </c>
      <c r="G524" s="250"/>
      <c r="H524" s="236">
        <v>16500000</v>
      </c>
      <c r="I524" s="236">
        <v>0</v>
      </c>
      <c r="J524" s="236">
        <v>0</v>
      </c>
    </row>
    <row r="525" spans="1:10" ht="15" customHeight="1" x14ac:dyDescent="0.2">
      <c r="A525" s="285" t="s">
        <v>200</v>
      </c>
      <c r="B525" s="286"/>
      <c r="C525" s="232" t="s">
        <v>80</v>
      </c>
      <c r="D525" s="232" t="s">
        <v>61</v>
      </c>
      <c r="E525" s="232" t="s">
        <v>54</v>
      </c>
      <c r="F525" s="249" t="s">
        <v>1112</v>
      </c>
      <c r="G525" s="249" t="s">
        <v>201</v>
      </c>
      <c r="H525" s="236">
        <v>16500000</v>
      </c>
      <c r="I525" s="236">
        <v>0</v>
      </c>
      <c r="J525" s="236">
        <v>0</v>
      </c>
    </row>
    <row r="526" spans="1:10" ht="34.5" customHeight="1" x14ac:dyDescent="0.2">
      <c r="A526" s="285" t="s">
        <v>271</v>
      </c>
      <c r="B526" s="286"/>
      <c r="C526" s="232" t="s">
        <v>80</v>
      </c>
      <c r="D526" s="232" t="s">
        <v>61</v>
      </c>
      <c r="E526" s="232" t="s">
        <v>54</v>
      </c>
      <c r="F526" s="249" t="s">
        <v>1112</v>
      </c>
      <c r="G526" s="249" t="s">
        <v>106</v>
      </c>
      <c r="H526" s="236">
        <v>16500000</v>
      </c>
      <c r="I526" s="236">
        <v>0</v>
      </c>
      <c r="J526" s="236">
        <v>0</v>
      </c>
    </row>
    <row r="527" spans="1:10" ht="23.25" customHeight="1" x14ac:dyDescent="0.2">
      <c r="A527" s="264" t="s">
        <v>445</v>
      </c>
      <c r="B527" s="265"/>
      <c r="C527" s="232" t="s">
        <v>80</v>
      </c>
      <c r="D527" s="232" t="s">
        <v>61</v>
      </c>
      <c r="E527" s="232" t="s">
        <v>54</v>
      </c>
      <c r="F527" s="232" t="s">
        <v>446</v>
      </c>
      <c r="G527" s="232"/>
      <c r="H527" s="236">
        <v>33923900</v>
      </c>
      <c r="I527" s="236">
        <v>0</v>
      </c>
      <c r="J527" s="236">
        <v>0</v>
      </c>
    </row>
    <row r="528" spans="1:10" ht="34.5" customHeight="1" x14ac:dyDescent="0.2">
      <c r="A528" s="285" t="s">
        <v>783</v>
      </c>
      <c r="B528" s="286"/>
      <c r="C528" s="232" t="s">
        <v>80</v>
      </c>
      <c r="D528" s="232" t="s">
        <v>61</v>
      </c>
      <c r="E528" s="232" t="s">
        <v>54</v>
      </c>
      <c r="F528" s="249" t="s">
        <v>461</v>
      </c>
      <c r="G528" s="249"/>
      <c r="H528" s="236">
        <v>33923900</v>
      </c>
      <c r="I528" s="236">
        <v>0</v>
      </c>
      <c r="J528" s="236">
        <v>0</v>
      </c>
    </row>
    <row r="529" spans="1:10" ht="34.5" customHeight="1" x14ac:dyDescent="0.2">
      <c r="A529" s="285" t="s">
        <v>784</v>
      </c>
      <c r="B529" s="286"/>
      <c r="C529" s="232" t="s">
        <v>80</v>
      </c>
      <c r="D529" s="232" t="s">
        <v>61</v>
      </c>
      <c r="E529" s="232" t="s">
        <v>54</v>
      </c>
      <c r="F529" s="249" t="s">
        <v>462</v>
      </c>
      <c r="G529" s="250"/>
      <c r="H529" s="236">
        <v>33923900</v>
      </c>
      <c r="I529" s="236">
        <v>0</v>
      </c>
      <c r="J529" s="236">
        <v>0</v>
      </c>
    </row>
    <row r="530" spans="1:10" ht="23.25" customHeight="1" x14ac:dyDescent="0.2">
      <c r="A530" s="285" t="s">
        <v>1221</v>
      </c>
      <c r="B530" s="286"/>
      <c r="C530" s="232" t="s">
        <v>80</v>
      </c>
      <c r="D530" s="232" t="s">
        <v>61</v>
      </c>
      <c r="E530" s="232" t="s">
        <v>54</v>
      </c>
      <c r="F530" s="249" t="s">
        <v>1222</v>
      </c>
      <c r="G530" s="250"/>
      <c r="H530" s="236">
        <v>4680000</v>
      </c>
      <c r="I530" s="236">
        <v>0</v>
      </c>
      <c r="J530" s="236">
        <v>0</v>
      </c>
    </row>
    <row r="531" spans="1:10" ht="23.25" customHeight="1" x14ac:dyDescent="0.2">
      <c r="A531" s="285" t="s">
        <v>273</v>
      </c>
      <c r="B531" s="286"/>
      <c r="C531" s="232" t="s">
        <v>80</v>
      </c>
      <c r="D531" s="232" t="s">
        <v>61</v>
      </c>
      <c r="E531" s="232" t="s">
        <v>54</v>
      </c>
      <c r="F531" s="249" t="s">
        <v>1222</v>
      </c>
      <c r="G531" s="249" t="s">
        <v>94</v>
      </c>
      <c r="H531" s="236">
        <v>36000</v>
      </c>
      <c r="I531" s="236">
        <v>0</v>
      </c>
      <c r="J531" s="236">
        <v>0</v>
      </c>
    </row>
    <row r="532" spans="1:10" ht="23.25" customHeight="1" x14ac:dyDescent="0.2">
      <c r="A532" s="285" t="s">
        <v>187</v>
      </c>
      <c r="B532" s="286"/>
      <c r="C532" s="232" t="s">
        <v>80</v>
      </c>
      <c r="D532" s="232" t="s">
        <v>61</v>
      </c>
      <c r="E532" s="232" t="s">
        <v>54</v>
      </c>
      <c r="F532" s="249" t="s">
        <v>1222</v>
      </c>
      <c r="G532" s="249" t="s">
        <v>58</v>
      </c>
      <c r="H532" s="236">
        <v>36000</v>
      </c>
      <c r="I532" s="236">
        <v>0</v>
      </c>
      <c r="J532" s="236">
        <v>0</v>
      </c>
    </row>
    <row r="533" spans="1:10" ht="23.25" customHeight="1" x14ac:dyDescent="0.2">
      <c r="A533" s="285" t="s">
        <v>85</v>
      </c>
      <c r="B533" s="286"/>
      <c r="C533" s="232" t="s">
        <v>80</v>
      </c>
      <c r="D533" s="232" t="s">
        <v>61</v>
      </c>
      <c r="E533" s="232" t="s">
        <v>54</v>
      </c>
      <c r="F533" s="249" t="s">
        <v>1222</v>
      </c>
      <c r="G533" s="249" t="s">
        <v>84</v>
      </c>
      <c r="H533" s="236">
        <v>4644000</v>
      </c>
      <c r="I533" s="236">
        <v>0</v>
      </c>
      <c r="J533" s="236">
        <v>0</v>
      </c>
    </row>
    <row r="534" spans="1:10" ht="15" customHeight="1" x14ac:dyDescent="0.2">
      <c r="A534" s="285" t="s">
        <v>49</v>
      </c>
      <c r="B534" s="286"/>
      <c r="C534" s="232" t="s">
        <v>80</v>
      </c>
      <c r="D534" s="232" t="s">
        <v>61</v>
      </c>
      <c r="E534" s="232" t="s">
        <v>54</v>
      </c>
      <c r="F534" s="249" t="s">
        <v>1222</v>
      </c>
      <c r="G534" s="249" t="s">
        <v>116</v>
      </c>
      <c r="H534" s="236">
        <v>4644000</v>
      </c>
      <c r="I534" s="236">
        <v>0</v>
      </c>
      <c r="J534" s="236">
        <v>0</v>
      </c>
    </row>
    <row r="535" spans="1:10" ht="15" customHeight="1" x14ac:dyDescent="0.2">
      <c r="A535" s="285" t="s">
        <v>1051</v>
      </c>
      <c r="B535" s="286"/>
      <c r="C535" s="232" t="s">
        <v>80</v>
      </c>
      <c r="D535" s="232" t="s">
        <v>61</v>
      </c>
      <c r="E535" s="232" t="s">
        <v>54</v>
      </c>
      <c r="F535" s="249" t="s">
        <v>1052</v>
      </c>
      <c r="G535" s="250"/>
      <c r="H535" s="236">
        <v>29243900</v>
      </c>
      <c r="I535" s="236">
        <v>0</v>
      </c>
      <c r="J535" s="236">
        <v>0</v>
      </c>
    </row>
    <row r="536" spans="1:10" ht="23.25" customHeight="1" x14ac:dyDescent="0.2">
      <c r="A536" s="285" t="s">
        <v>85</v>
      </c>
      <c r="B536" s="286"/>
      <c r="C536" s="232" t="s">
        <v>80</v>
      </c>
      <c r="D536" s="232" t="s">
        <v>61</v>
      </c>
      <c r="E536" s="232" t="s">
        <v>54</v>
      </c>
      <c r="F536" s="249" t="s">
        <v>1052</v>
      </c>
      <c r="G536" s="249" t="s">
        <v>84</v>
      </c>
      <c r="H536" s="236">
        <v>29243900</v>
      </c>
      <c r="I536" s="236">
        <v>0</v>
      </c>
      <c r="J536" s="236">
        <v>0</v>
      </c>
    </row>
    <row r="537" spans="1:10" ht="15" customHeight="1" x14ac:dyDescent="0.2">
      <c r="A537" s="285" t="s">
        <v>49</v>
      </c>
      <c r="B537" s="286"/>
      <c r="C537" s="232" t="s">
        <v>80</v>
      </c>
      <c r="D537" s="232" t="s">
        <v>61</v>
      </c>
      <c r="E537" s="232" t="s">
        <v>54</v>
      </c>
      <c r="F537" s="249" t="s">
        <v>1052</v>
      </c>
      <c r="G537" s="249" t="s">
        <v>116</v>
      </c>
      <c r="H537" s="236">
        <v>29243900</v>
      </c>
      <c r="I537" s="236">
        <v>0</v>
      </c>
      <c r="J537" s="236">
        <v>0</v>
      </c>
    </row>
    <row r="538" spans="1:10" ht="15" customHeight="1" x14ac:dyDescent="0.2">
      <c r="A538" s="264" t="s">
        <v>145</v>
      </c>
      <c r="B538" s="265"/>
      <c r="C538" s="232" t="s">
        <v>80</v>
      </c>
      <c r="D538" s="232" t="s">
        <v>61</v>
      </c>
      <c r="E538" s="232" t="s">
        <v>65</v>
      </c>
      <c r="F538" s="233"/>
      <c r="G538" s="233"/>
      <c r="H538" s="236">
        <v>1645192895</v>
      </c>
      <c r="I538" s="236">
        <v>1289361085</v>
      </c>
      <c r="J538" s="236">
        <v>1319170685</v>
      </c>
    </row>
    <row r="539" spans="1:10" ht="15" customHeight="1" x14ac:dyDescent="0.2">
      <c r="A539" s="264" t="s">
        <v>426</v>
      </c>
      <c r="B539" s="265"/>
      <c r="C539" s="232" t="s">
        <v>80</v>
      </c>
      <c r="D539" s="232" t="s">
        <v>61</v>
      </c>
      <c r="E539" s="232" t="s">
        <v>65</v>
      </c>
      <c r="F539" s="232" t="s">
        <v>427</v>
      </c>
      <c r="G539" s="232"/>
      <c r="H539" s="236">
        <v>4500000</v>
      </c>
      <c r="I539" s="236">
        <v>4500000</v>
      </c>
      <c r="J539" s="236">
        <v>4500000</v>
      </c>
    </row>
    <row r="540" spans="1:10" ht="23.25" customHeight="1" x14ac:dyDescent="0.2">
      <c r="A540" s="285" t="s">
        <v>832</v>
      </c>
      <c r="B540" s="286"/>
      <c r="C540" s="232" t="s">
        <v>80</v>
      </c>
      <c r="D540" s="232" t="s">
        <v>61</v>
      </c>
      <c r="E540" s="232" t="s">
        <v>65</v>
      </c>
      <c r="F540" s="249" t="s">
        <v>464</v>
      </c>
      <c r="G540" s="249"/>
      <c r="H540" s="236">
        <v>4500000</v>
      </c>
      <c r="I540" s="236">
        <v>4500000</v>
      </c>
      <c r="J540" s="236">
        <v>4500000</v>
      </c>
    </row>
    <row r="541" spans="1:10" ht="23.25" customHeight="1" x14ac:dyDescent="0.2">
      <c r="A541" s="285" t="s">
        <v>754</v>
      </c>
      <c r="B541" s="286"/>
      <c r="C541" s="232" t="s">
        <v>80</v>
      </c>
      <c r="D541" s="232" t="s">
        <v>61</v>
      </c>
      <c r="E541" s="232" t="s">
        <v>65</v>
      </c>
      <c r="F541" s="249" t="s">
        <v>465</v>
      </c>
      <c r="G541" s="250"/>
      <c r="H541" s="236">
        <v>4500000</v>
      </c>
      <c r="I541" s="236">
        <v>4500000</v>
      </c>
      <c r="J541" s="236">
        <v>4500000</v>
      </c>
    </row>
    <row r="542" spans="1:10" ht="23.25" customHeight="1" x14ac:dyDescent="0.2">
      <c r="A542" s="285" t="s">
        <v>663</v>
      </c>
      <c r="B542" s="286"/>
      <c r="C542" s="232" t="s">
        <v>80</v>
      </c>
      <c r="D542" s="232" t="s">
        <v>61</v>
      </c>
      <c r="E542" s="232" t="s">
        <v>65</v>
      </c>
      <c r="F542" s="249" t="s">
        <v>664</v>
      </c>
      <c r="G542" s="250"/>
      <c r="H542" s="236">
        <v>4500000</v>
      </c>
      <c r="I542" s="236">
        <v>4500000</v>
      </c>
      <c r="J542" s="236">
        <v>4500000</v>
      </c>
    </row>
    <row r="543" spans="1:10" ht="23.25" customHeight="1" x14ac:dyDescent="0.2">
      <c r="A543" s="285" t="s">
        <v>273</v>
      </c>
      <c r="B543" s="286"/>
      <c r="C543" s="232" t="s">
        <v>80</v>
      </c>
      <c r="D543" s="232" t="s">
        <v>61</v>
      </c>
      <c r="E543" s="232" t="s">
        <v>65</v>
      </c>
      <c r="F543" s="249" t="s">
        <v>664</v>
      </c>
      <c r="G543" s="249" t="s">
        <v>94</v>
      </c>
      <c r="H543" s="236">
        <v>4500000</v>
      </c>
      <c r="I543" s="236">
        <v>4500000</v>
      </c>
      <c r="J543" s="236">
        <v>4500000</v>
      </c>
    </row>
    <row r="544" spans="1:10" ht="23.25" customHeight="1" x14ac:dyDescent="0.2">
      <c r="A544" s="285" t="s">
        <v>187</v>
      </c>
      <c r="B544" s="286"/>
      <c r="C544" s="232" t="s">
        <v>80</v>
      </c>
      <c r="D544" s="232" t="s">
        <v>61</v>
      </c>
      <c r="E544" s="232" t="s">
        <v>65</v>
      </c>
      <c r="F544" s="249" t="s">
        <v>664</v>
      </c>
      <c r="G544" s="249" t="s">
        <v>58</v>
      </c>
      <c r="H544" s="236">
        <v>4500000</v>
      </c>
      <c r="I544" s="236">
        <v>4500000</v>
      </c>
      <c r="J544" s="236">
        <v>4500000</v>
      </c>
    </row>
    <row r="545" spans="1:10" ht="15" customHeight="1" x14ac:dyDescent="0.2">
      <c r="A545" s="264" t="s">
        <v>466</v>
      </c>
      <c r="B545" s="265"/>
      <c r="C545" s="232" t="s">
        <v>80</v>
      </c>
      <c r="D545" s="232" t="s">
        <v>61</v>
      </c>
      <c r="E545" s="232" t="s">
        <v>65</v>
      </c>
      <c r="F545" s="232" t="s">
        <v>467</v>
      </c>
      <c r="G545" s="232"/>
      <c r="H545" s="236">
        <v>125000000</v>
      </c>
      <c r="I545" s="236">
        <v>150000000</v>
      </c>
      <c r="J545" s="236">
        <v>150000000</v>
      </c>
    </row>
    <row r="546" spans="1:10" ht="23.25" customHeight="1" x14ac:dyDescent="0.2">
      <c r="A546" s="285" t="s">
        <v>833</v>
      </c>
      <c r="B546" s="286"/>
      <c r="C546" s="232" t="s">
        <v>80</v>
      </c>
      <c r="D546" s="232" t="s">
        <v>61</v>
      </c>
      <c r="E546" s="232" t="s">
        <v>65</v>
      </c>
      <c r="F546" s="249" t="s">
        <v>665</v>
      </c>
      <c r="G546" s="249"/>
      <c r="H546" s="236">
        <v>125000000</v>
      </c>
      <c r="I546" s="236">
        <v>150000000</v>
      </c>
      <c r="J546" s="236">
        <v>150000000</v>
      </c>
    </row>
    <row r="547" spans="1:10" ht="34.5" customHeight="1" x14ac:dyDescent="0.2">
      <c r="A547" s="285" t="s">
        <v>834</v>
      </c>
      <c r="B547" s="286"/>
      <c r="C547" s="232" t="s">
        <v>80</v>
      </c>
      <c r="D547" s="232" t="s">
        <v>61</v>
      </c>
      <c r="E547" s="232" t="s">
        <v>65</v>
      </c>
      <c r="F547" s="249" t="s">
        <v>835</v>
      </c>
      <c r="G547" s="250"/>
      <c r="H547" s="236">
        <v>125000000</v>
      </c>
      <c r="I547" s="236">
        <v>150000000</v>
      </c>
      <c r="J547" s="236">
        <v>150000000</v>
      </c>
    </row>
    <row r="548" spans="1:10" ht="23.25" customHeight="1" x14ac:dyDescent="0.2">
      <c r="A548" s="285" t="s">
        <v>1181</v>
      </c>
      <c r="B548" s="286"/>
      <c r="C548" s="232" t="s">
        <v>80</v>
      </c>
      <c r="D548" s="232" t="s">
        <v>61</v>
      </c>
      <c r="E548" s="232" t="s">
        <v>65</v>
      </c>
      <c r="F548" s="249" t="s">
        <v>836</v>
      </c>
      <c r="G548" s="250"/>
      <c r="H548" s="236">
        <v>125000000</v>
      </c>
      <c r="I548" s="236">
        <v>150000000</v>
      </c>
      <c r="J548" s="236">
        <v>150000000</v>
      </c>
    </row>
    <row r="549" spans="1:10" ht="23.25" customHeight="1" x14ac:dyDescent="0.2">
      <c r="A549" s="285" t="s">
        <v>85</v>
      </c>
      <c r="B549" s="286"/>
      <c r="C549" s="232" t="s">
        <v>80</v>
      </c>
      <c r="D549" s="232" t="s">
        <v>61</v>
      </c>
      <c r="E549" s="232" t="s">
        <v>65</v>
      </c>
      <c r="F549" s="249" t="s">
        <v>836</v>
      </c>
      <c r="G549" s="249" t="s">
        <v>84</v>
      </c>
      <c r="H549" s="236">
        <v>125000000</v>
      </c>
      <c r="I549" s="236">
        <v>150000000</v>
      </c>
      <c r="J549" s="236">
        <v>150000000</v>
      </c>
    </row>
    <row r="550" spans="1:10" ht="15" customHeight="1" x14ac:dyDescent="0.2">
      <c r="A550" s="285" t="s">
        <v>49</v>
      </c>
      <c r="B550" s="286"/>
      <c r="C550" s="232" t="s">
        <v>80</v>
      </c>
      <c r="D550" s="232" t="s">
        <v>61</v>
      </c>
      <c r="E550" s="232" t="s">
        <v>65</v>
      </c>
      <c r="F550" s="249" t="s">
        <v>836</v>
      </c>
      <c r="G550" s="249" t="s">
        <v>116</v>
      </c>
      <c r="H550" s="236">
        <v>125000000</v>
      </c>
      <c r="I550" s="236">
        <v>150000000</v>
      </c>
      <c r="J550" s="236">
        <v>150000000</v>
      </c>
    </row>
    <row r="551" spans="1:10" ht="23.25" customHeight="1" x14ac:dyDescent="0.2">
      <c r="A551" s="264" t="s">
        <v>932</v>
      </c>
      <c r="B551" s="265"/>
      <c r="C551" s="232" t="s">
        <v>80</v>
      </c>
      <c r="D551" s="232" t="s">
        <v>61</v>
      </c>
      <c r="E551" s="232" t="s">
        <v>65</v>
      </c>
      <c r="F551" s="232" t="s">
        <v>389</v>
      </c>
      <c r="G551" s="232"/>
      <c r="H551" s="236">
        <v>130243170</v>
      </c>
      <c r="I551" s="236">
        <v>146361185</v>
      </c>
      <c r="J551" s="236">
        <v>143509185</v>
      </c>
    </row>
    <row r="552" spans="1:10" ht="23.25" customHeight="1" x14ac:dyDescent="0.2">
      <c r="A552" s="285" t="s">
        <v>405</v>
      </c>
      <c r="B552" s="286"/>
      <c r="C552" s="232" t="s">
        <v>80</v>
      </c>
      <c r="D552" s="232" t="s">
        <v>61</v>
      </c>
      <c r="E552" s="232" t="s">
        <v>65</v>
      </c>
      <c r="F552" s="249" t="s">
        <v>406</v>
      </c>
      <c r="G552" s="249"/>
      <c r="H552" s="236">
        <v>130243170</v>
      </c>
      <c r="I552" s="236">
        <v>146361185</v>
      </c>
      <c r="J552" s="236">
        <v>143509185</v>
      </c>
    </row>
    <row r="553" spans="1:10" ht="15" customHeight="1" x14ac:dyDescent="0.2">
      <c r="A553" s="285" t="s">
        <v>828</v>
      </c>
      <c r="B553" s="286"/>
      <c r="C553" s="232" t="s">
        <v>80</v>
      </c>
      <c r="D553" s="232" t="s">
        <v>61</v>
      </c>
      <c r="E553" s="232" t="s">
        <v>65</v>
      </c>
      <c r="F553" s="249" t="s">
        <v>458</v>
      </c>
      <c r="G553" s="250"/>
      <c r="H553" s="236">
        <v>130243170</v>
      </c>
      <c r="I553" s="236">
        <v>146361185</v>
      </c>
      <c r="J553" s="236">
        <v>143509185</v>
      </c>
    </row>
    <row r="554" spans="1:10" ht="15" customHeight="1" x14ac:dyDescent="0.2">
      <c r="A554" s="285" t="s">
        <v>837</v>
      </c>
      <c r="B554" s="286"/>
      <c r="C554" s="232" t="s">
        <v>80</v>
      </c>
      <c r="D554" s="232" t="s">
        <v>61</v>
      </c>
      <c r="E554" s="232" t="s">
        <v>65</v>
      </c>
      <c r="F554" s="249" t="s">
        <v>838</v>
      </c>
      <c r="G554" s="250"/>
      <c r="H554" s="236">
        <v>21400000</v>
      </c>
      <c r="I554" s="236">
        <v>27310000</v>
      </c>
      <c r="J554" s="236">
        <v>28790000</v>
      </c>
    </row>
    <row r="555" spans="1:10" ht="23.25" customHeight="1" x14ac:dyDescent="0.2">
      <c r="A555" s="285" t="s">
        <v>273</v>
      </c>
      <c r="B555" s="286"/>
      <c r="C555" s="232" t="s">
        <v>80</v>
      </c>
      <c r="D555" s="232" t="s">
        <v>61</v>
      </c>
      <c r="E555" s="232" t="s">
        <v>65</v>
      </c>
      <c r="F555" s="249" t="s">
        <v>838</v>
      </c>
      <c r="G555" s="249" t="s">
        <v>94</v>
      </c>
      <c r="H555" s="236">
        <v>21400000</v>
      </c>
      <c r="I555" s="236">
        <v>27310000</v>
      </c>
      <c r="J555" s="236">
        <v>28790000</v>
      </c>
    </row>
    <row r="556" spans="1:10" ht="23.25" customHeight="1" x14ac:dyDescent="0.2">
      <c r="A556" s="285" t="s">
        <v>187</v>
      </c>
      <c r="B556" s="286"/>
      <c r="C556" s="232" t="s">
        <v>80</v>
      </c>
      <c r="D556" s="232" t="s">
        <v>61</v>
      </c>
      <c r="E556" s="232" t="s">
        <v>65</v>
      </c>
      <c r="F556" s="249" t="s">
        <v>838</v>
      </c>
      <c r="G556" s="249" t="s">
        <v>58</v>
      </c>
      <c r="H556" s="236">
        <v>21400000</v>
      </c>
      <c r="I556" s="236">
        <v>27310000</v>
      </c>
      <c r="J556" s="236">
        <v>28790000</v>
      </c>
    </row>
    <row r="557" spans="1:10" ht="23.25" customHeight="1" x14ac:dyDescent="0.2">
      <c r="A557" s="285" t="s">
        <v>459</v>
      </c>
      <c r="B557" s="286"/>
      <c r="C557" s="232" t="s">
        <v>80</v>
      </c>
      <c r="D557" s="232" t="s">
        <v>61</v>
      </c>
      <c r="E557" s="232" t="s">
        <v>65</v>
      </c>
      <c r="F557" s="249" t="s">
        <v>460</v>
      </c>
      <c r="G557" s="250"/>
      <c r="H557" s="236">
        <v>108843170</v>
      </c>
      <c r="I557" s="236">
        <v>119051185</v>
      </c>
      <c r="J557" s="236">
        <v>114719185</v>
      </c>
    </row>
    <row r="558" spans="1:10" ht="45.75" customHeight="1" x14ac:dyDescent="0.2">
      <c r="A558" s="285" t="s">
        <v>291</v>
      </c>
      <c r="B558" s="286"/>
      <c r="C558" s="232" t="s">
        <v>80</v>
      </c>
      <c r="D558" s="232" t="s">
        <v>61</v>
      </c>
      <c r="E558" s="232" t="s">
        <v>65</v>
      </c>
      <c r="F558" s="249" t="s">
        <v>460</v>
      </c>
      <c r="G558" s="249" t="s">
        <v>195</v>
      </c>
      <c r="H558" s="236">
        <v>82816185</v>
      </c>
      <c r="I558" s="236">
        <v>82816185</v>
      </c>
      <c r="J558" s="236">
        <v>82816185</v>
      </c>
    </row>
    <row r="559" spans="1:10" ht="15" customHeight="1" x14ac:dyDescent="0.2">
      <c r="A559" s="285" t="s">
        <v>248</v>
      </c>
      <c r="B559" s="286"/>
      <c r="C559" s="232" t="s">
        <v>80</v>
      </c>
      <c r="D559" s="232" t="s">
        <v>61</v>
      </c>
      <c r="E559" s="232" t="s">
        <v>65</v>
      </c>
      <c r="F559" s="249" t="s">
        <v>460</v>
      </c>
      <c r="G559" s="249" t="s">
        <v>249</v>
      </c>
      <c r="H559" s="236">
        <v>82816185</v>
      </c>
      <c r="I559" s="236">
        <v>82816185</v>
      </c>
      <c r="J559" s="236">
        <v>82816185</v>
      </c>
    </row>
    <row r="560" spans="1:10" ht="23.25" customHeight="1" x14ac:dyDescent="0.2">
      <c r="A560" s="285" t="s">
        <v>273</v>
      </c>
      <c r="B560" s="286"/>
      <c r="C560" s="232" t="s">
        <v>80</v>
      </c>
      <c r="D560" s="232" t="s">
        <v>61</v>
      </c>
      <c r="E560" s="232" t="s">
        <v>65</v>
      </c>
      <c r="F560" s="249" t="s">
        <v>460</v>
      </c>
      <c r="G560" s="249" t="s">
        <v>94</v>
      </c>
      <c r="H560" s="236">
        <v>25857000</v>
      </c>
      <c r="I560" s="236">
        <v>36065000</v>
      </c>
      <c r="J560" s="236">
        <v>31733000</v>
      </c>
    </row>
    <row r="561" spans="1:10" ht="23.25" customHeight="1" x14ac:dyDescent="0.2">
      <c r="A561" s="285" t="s">
        <v>187</v>
      </c>
      <c r="B561" s="286"/>
      <c r="C561" s="232" t="s">
        <v>80</v>
      </c>
      <c r="D561" s="232" t="s">
        <v>61</v>
      </c>
      <c r="E561" s="232" t="s">
        <v>65</v>
      </c>
      <c r="F561" s="249" t="s">
        <v>460</v>
      </c>
      <c r="G561" s="249" t="s">
        <v>58</v>
      </c>
      <c r="H561" s="236">
        <v>25857000</v>
      </c>
      <c r="I561" s="236">
        <v>36065000</v>
      </c>
      <c r="J561" s="236">
        <v>31733000</v>
      </c>
    </row>
    <row r="562" spans="1:10" ht="15" customHeight="1" x14ac:dyDescent="0.2">
      <c r="A562" s="285" t="s">
        <v>200</v>
      </c>
      <c r="B562" s="286"/>
      <c r="C562" s="232" t="s">
        <v>80</v>
      </c>
      <c r="D562" s="232" t="s">
        <v>61</v>
      </c>
      <c r="E562" s="232" t="s">
        <v>65</v>
      </c>
      <c r="F562" s="249" t="s">
        <v>460</v>
      </c>
      <c r="G562" s="249" t="s">
        <v>201</v>
      </c>
      <c r="H562" s="236">
        <v>169985</v>
      </c>
      <c r="I562" s="236">
        <v>170000</v>
      </c>
      <c r="J562" s="236">
        <v>170000</v>
      </c>
    </row>
    <row r="563" spans="1:10" ht="15" customHeight="1" x14ac:dyDescent="0.2">
      <c r="A563" s="285" t="s">
        <v>73</v>
      </c>
      <c r="B563" s="286"/>
      <c r="C563" s="232" t="s">
        <v>80</v>
      </c>
      <c r="D563" s="232" t="s">
        <v>61</v>
      </c>
      <c r="E563" s="232" t="s">
        <v>65</v>
      </c>
      <c r="F563" s="249" t="s">
        <v>460</v>
      </c>
      <c r="G563" s="249" t="s">
        <v>74</v>
      </c>
      <c r="H563" s="236">
        <v>169985</v>
      </c>
      <c r="I563" s="236">
        <v>170000</v>
      </c>
      <c r="J563" s="236">
        <v>170000</v>
      </c>
    </row>
    <row r="564" spans="1:10" ht="34.5" customHeight="1" x14ac:dyDescent="0.2">
      <c r="A564" s="264" t="s">
        <v>364</v>
      </c>
      <c r="B564" s="265"/>
      <c r="C564" s="232" t="s">
        <v>80</v>
      </c>
      <c r="D564" s="232" t="s">
        <v>61</v>
      </c>
      <c r="E564" s="232" t="s">
        <v>65</v>
      </c>
      <c r="F564" s="232" t="s">
        <v>365</v>
      </c>
      <c r="G564" s="232"/>
      <c r="H564" s="236">
        <v>6929200</v>
      </c>
      <c r="I564" s="236">
        <v>6929200</v>
      </c>
      <c r="J564" s="236">
        <v>6929200</v>
      </c>
    </row>
    <row r="565" spans="1:10" ht="45.75" customHeight="1" x14ac:dyDescent="0.2">
      <c r="A565" s="285" t="s">
        <v>1165</v>
      </c>
      <c r="B565" s="286"/>
      <c r="C565" s="232" t="s">
        <v>80</v>
      </c>
      <c r="D565" s="232" t="s">
        <v>61</v>
      </c>
      <c r="E565" s="232" t="s">
        <v>65</v>
      </c>
      <c r="F565" s="249" t="s">
        <v>366</v>
      </c>
      <c r="G565" s="249"/>
      <c r="H565" s="236">
        <v>6929200</v>
      </c>
      <c r="I565" s="236">
        <v>6929200</v>
      </c>
      <c r="J565" s="236">
        <v>6929200</v>
      </c>
    </row>
    <row r="566" spans="1:10" ht="23.25" customHeight="1" x14ac:dyDescent="0.2">
      <c r="A566" s="285" t="s">
        <v>370</v>
      </c>
      <c r="B566" s="286"/>
      <c r="C566" s="232" t="s">
        <v>80</v>
      </c>
      <c r="D566" s="232" t="s">
        <v>61</v>
      </c>
      <c r="E566" s="232" t="s">
        <v>65</v>
      </c>
      <c r="F566" s="249" t="s">
        <v>371</v>
      </c>
      <c r="G566" s="250"/>
      <c r="H566" s="236">
        <v>6929200</v>
      </c>
      <c r="I566" s="236">
        <v>6929200</v>
      </c>
      <c r="J566" s="236">
        <v>6929200</v>
      </c>
    </row>
    <row r="567" spans="1:10" ht="45.75" customHeight="1" x14ac:dyDescent="0.2">
      <c r="A567" s="285" t="s">
        <v>372</v>
      </c>
      <c r="B567" s="286"/>
      <c r="C567" s="232" t="s">
        <v>80</v>
      </c>
      <c r="D567" s="232" t="s">
        <v>61</v>
      </c>
      <c r="E567" s="232" t="s">
        <v>65</v>
      </c>
      <c r="F567" s="249" t="s">
        <v>373</v>
      </c>
      <c r="G567" s="250"/>
      <c r="H567" s="236">
        <v>6929200</v>
      </c>
      <c r="I567" s="236">
        <v>6929200</v>
      </c>
      <c r="J567" s="236">
        <v>6929200</v>
      </c>
    </row>
    <row r="568" spans="1:10" ht="23.25" customHeight="1" x14ac:dyDescent="0.2">
      <c r="A568" s="285" t="s">
        <v>85</v>
      </c>
      <c r="B568" s="286"/>
      <c r="C568" s="232" t="s">
        <v>80</v>
      </c>
      <c r="D568" s="232" t="s">
        <v>61</v>
      </c>
      <c r="E568" s="232" t="s">
        <v>65</v>
      </c>
      <c r="F568" s="249" t="s">
        <v>373</v>
      </c>
      <c r="G568" s="249" t="s">
        <v>84</v>
      </c>
      <c r="H568" s="236">
        <v>6929200</v>
      </c>
      <c r="I568" s="236">
        <v>6929200</v>
      </c>
      <c r="J568" s="236">
        <v>6929200</v>
      </c>
    </row>
    <row r="569" spans="1:10" ht="15" customHeight="1" x14ac:dyDescent="0.2">
      <c r="A569" s="285" t="s">
        <v>49</v>
      </c>
      <c r="B569" s="286"/>
      <c r="C569" s="232" t="s">
        <v>80</v>
      </c>
      <c r="D569" s="232" t="s">
        <v>61</v>
      </c>
      <c r="E569" s="232" t="s">
        <v>65</v>
      </c>
      <c r="F569" s="249" t="s">
        <v>373</v>
      </c>
      <c r="G569" s="249" t="s">
        <v>116</v>
      </c>
      <c r="H569" s="236">
        <v>6929200</v>
      </c>
      <c r="I569" s="236">
        <v>6929200</v>
      </c>
      <c r="J569" s="236">
        <v>6929200</v>
      </c>
    </row>
    <row r="570" spans="1:10" ht="23.25" customHeight="1" x14ac:dyDescent="0.2">
      <c r="A570" s="264" t="s">
        <v>445</v>
      </c>
      <c r="B570" s="265"/>
      <c r="C570" s="232" t="s">
        <v>80</v>
      </c>
      <c r="D570" s="232" t="s">
        <v>61</v>
      </c>
      <c r="E570" s="232" t="s">
        <v>65</v>
      </c>
      <c r="F570" s="232" t="s">
        <v>446</v>
      </c>
      <c r="G570" s="232"/>
      <c r="H570" s="236">
        <v>1378520525</v>
      </c>
      <c r="I570" s="236">
        <v>981570700</v>
      </c>
      <c r="J570" s="236">
        <v>1014232300</v>
      </c>
    </row>
    <row r="571" spans="1:10" ht="15" customHeight="1" x14ac:dyDescent="0.2">
      <c r="A571" s="285" t="s">
        <v>447</v>
      </c>
      <c r="B571" s="286"/>
      <c r="C571" s="232" t="s">
        <v>80</v>
      </c>
      <c r="D571" s="232" t="s">
        <v>61</v>
      </c>
      <c r="E571" s="232" t="s">
        <v>65</v>
      </c>
      <c r="F571" s="249" t="s">
        <v>448</v>
      </c>
      <c r="G571" s="249"/>
      <c r="H571" s="236">
        <v>117596100</v>
      </c>
      <c r="I571" s="236">
        <v>38458400</v>
      </c>
      <c r="J571" s="236">
        <v>71120000</v>
      </c>
    </row>
    <row r="572" spans="1:10" ht="23.25" customHeight="1" x14ac:dyDescent="0.2">
      <c r="A572" s="285" t="s">
        <v>544</v>
      </c>
      <c r="B572" s="286"/>
      <c r="C572" s="232" t="s">
        <v>80</v>
      </c>
      <c r="D572" s="232" t="s">
        <v>61</v>
      </c>
      <c r="E572" s="232" t="s">
        <v>65</v>
      </c>
      <c r="F572" s="249" t="s">
        <v>545</v>
      </c>
      <c r="G572" s="250"/>
      <c r="H572" s="236">
        <v>20628000</v>
      </c>
      <c r="I572" s="236">
        <v>33480000</v>
      </c>
      <c r="J572" s="236">
        <v>0</v>
      </c>
    </row>
    <row r="573" spans="1:10" ht="23.25" customHeight="1" x14ac:dyDescent="0.2">
      <c r="A573" s="285" t="s">
        <v>755</v>
      </c>
      <c r="B573" s="286"/>
      <c r="C573" s="232" t="s">
        <v>80</v>
      </c>
      <c r="D573" s="232" t="s">
        <v>61</v>
      </c>
      <c r="E573" s="232" t="s">
        <v>65</v>
      </c>
      <c r="F573" s="249" t="s">
        <v>1113</v>
      </c>
      <c r="G573" s="250"/>
      <c r="H573" s="236">
        <v>20628000</v>
      </c>
      <c r="I573" s="236">
        <v>0</v>
      </c>
      <c r="J573" s="236">
        <v>0</v>
      </c>
    </row>
    <row r="574" spans="1:10" ht="23.25" customHeight="1" x14ac:dyDescent="0.2">
      <c r="A574" s="285" t="s">
        <v>273</v>
      </c>
      <c r="B574" s="286"/>
      <c r="C574" s="232" t="s">
        <v>80</v>
      </c>
      <c r="D574" s="232" t="s">
        <v>61</v>
      </c>
      <c r="E574" s="232" t="s">
        <v>65</v>
      </c>
      <c r="F574" s="249" t="s">
        <v>1113</v>
      </c>
      <c r="G574" s="249" t="s">
        <v>94</v>
      </c>
      <c r="H574" s="236">
        <v>20628000</v>
      </c>
      <c r="I574" s="236">
        <v>0</v>
      </c>
      <c r="J574" s="236">
        <v>0</v>
      </c>
    </row>
    <row r="575" spans="1:10" ht="23.25" customHeight="1" x14ac:dyDescent="0.2">
      <c r="A575" s="285" t="s">
        <v>187</v>
      </c>
      <c r="B575" s="286"/>
      <c r="C575" s="232" t="s">
        <v>80</v>
      </c>
      <c r="D575" s="232" t="s">
        <v>61</v>
      </c>
      <c r="E575" s="232" t="s">
        <v>65</v>
      </c>
      <c r="F575" s="249" t="s">
        <v>1113</v>
      </c>
      <c r="G575" s="249" t="s">
        <v>58</v>
      </c>
      <c r="H575" s="236">
        <v>20628000</v>
      </c>
      <c r="I575" s="236">
        <v>0</v>
      </c>
      <c r="J575" s="236">
        <v>0</v>
      </c>
    </row>
    <row r="576" spans="1:10" ht="15" customHeight="1" x14ac:dyDescent="0.2">
      <c r="A576" s="285" t="s">
        <v>953</v>
      </c>
      <c r="B576" s="286"/>
      <c r="C576" s="232" t="s">
        <v>80</v>
      </c>
      <c r="D576" s="232" t="s">
        <v>61</v>
      </c>
      <c r="E576" s="232" t="s">
        <v>65</v>
      </c>
      <c r="F576" s="249" t="s">
        <v>954</v>
      </c>
      <c r="G576" s="250"/>
      <c r="H576" s="236">
        <v>0</v>
      </c>
      <c r="I576" s="236">
        <v>33480000</v>
      </c>
      <c r="J576" s="236">
        <v>0</v>
      </c>
    </row>
    <row r="577" spans="1:10" ht="23.25" customHeight="1" x14ac:dyDescent="0.2">
      <c r="A577" s="285" t="s">
        <v>273</v>
      </c>
      <c r="B577" s="286"/>
      <c r="C577" s="232" t="s">
        <v>80</v>
      </c>
      <c r="D577" s="232" t="s">
        <v>61</v>
      </c>
      <c r="E577" s="232" t="s">
        <v>65</v>
      </c>
      <c r="F577" s="249" t="s">
        <v>954</v>
      </c>
      <c r="G577" s="249" t="s">
        <v>94</v>
      </c>
      <c r="H577" s="236">
        <v>0</v>
      </c>
      <c r="I577" s="236">
        <v>33480000</v>
      </c>
      <c r="J577" s="236">
        <v>0</v>
      </c>
    </row>
    <row r="578" spans="1:10" ht="23.25" customHeight="1" x14ac:dyDescent="0.2">
      <c r="A578" s="285" t="s">
        <v>187</v>
      </c>
      <c r="B578" s="286"/>
      <c r="C578" s="232" t="s">
        <v>80</v>
      </c>
      <c r="D578" s="232" t="s">
        <v>61</v>
      </c>
      <c r="E578" s="232" t="s">
        <v>65</v>
      </c>
      <c r="F578" s="249" t="s">
        <v>954</v>
      </c>
      <c r="G578" s="249" t="s">
        <v>58</v>
      </c>
      <c r="H578" s="236">
        <v>0</v>
      </c>
      <c r="I578" s="236">
        <v>33480000</v>
      </c>
      <c r="J578" s="236">
        <v>0</v>
      </c>
    </row>
    <row r="579" spans="1:10" ht="23.25" customHeight="1" x14ac:dyDescent="0.2">
      <c r="A579" s="285" t="s">
        <v>280</v>
      </c>
      <c r="B579" s="286"/>
      <c r="C579" s="232" t="s">
        <v>80</v>
      </c>
      <c r="D579" s="232" t="s">
        <v>61</v>
      </c>
      <c r="E579" s="232" t="s">
        <v>65</v>
      </c>
      <c r="F579" s="249" t="s">
        <v>1116</v>
      </c>
      <c r="G579" s="250"/>
      <c r="H579" s="236">
        <v>96968100</v>
      </c>
      <c r="I579" s="236">
        <v>4978400</v>
      </c>
      <c r="J579" s="236">
        <v>71120000</v>
      </c>
    </row>
    <row r="580" spans="1:10" ht="57" customHeight="1" x14ac:dyDescent="0.2">
      <c r="A580" s="285" t="s">
        <v>1244</v>
      </c>
      <c r="B580" s="286"/>
      <c r="C580" s="232" t="s">
        <v>80</v>
      </c>
      <c r="D580" s="232" t="s">
        <v>61</v>
      </c>
      <c r="E580" s="232" t="s">
        <v>65</v>
      </c>
      <c r="F580" s="249" t="s">
        <v>1245</v>
      </c>
      <c r="G580" s="250"/>
      <c r="H580" s="236">
        <v>30382000</v>
      </c>
      <c r="I580" s="236">
        <v>0</v>
      </c>
      <c r="J580" s="236">
        <v>0</v>
      </c>
    </row>
    <row r="581" spans="1:10" ht="23.25" customHeight="1" x14ac:dyDescent="0.2">
      <c r="A581" s="285" t="s">
        <v>273</v>
      </c>
      <c r="B581" s="286"/>
      <c r="C581" s="232" t="s">
        <v>80</v>
      </c>
      <c r="D581" s="232" t="s">
        <v>61</v>
      </c>
      <c r="E581" s="232" t="s">
        <v>65</v>
      </c>
      <c r="F581" s="249" t="s">
        <v>1245</v>
      </c>
      <c r="G581" s="249" t="s">
        <v>94</v>
      </c>
      <c r="H581" s="236">
        <v>30382000</v>
      </c>
      <c r="I581" s="236">
        <v>0</v>
      </c>
      <c r="J581" s="236">
        <v>0</v>
      </c>
    </row>
    <row r="582" spans="1:10" ht="23.25" customHeight="1" x14ac:dyDescent="0.2">
      <c r="A582" s="285" t="s">
        <v>187</v>
      </c>
      <c r="B582" s="286"/>
      <c r="C582" s="232" t="s">
        <v>80</v>
      </c>
      <c r="D582" s="232" t="s">
        <v>61</v>
      </c>
      <c r="E582" s="232" t="s">
        <v>65</v>
      </c>
      <c r="F582" s="249" t="s">
        <v>1245</v>
      </c>
      <c r="G582" s="249" t="s">
        <v>58</v>
      </c>
      <c r="H582" s="236">
        <v>30382000</v>
      </c>
      <c r="I582" s="236">
        <v>0</v>
      </c>
      <c r="J582" s="236">
        <v>0</v>
      </c>
    </row>
    <row r="583" spans="1:10" ht="45.75" customHeight="1" x14ac:dyDescent="0.2">
      <c r="A583" s="285" t="s">
        <v>839</v>
      </c>
      <c r="B583" s="286"/>
      <c r="C583" s="232" t="s">
        <v>80</v>
      </c>
      <c r="D583" s="232" t="s">
        <v>61</v>
      </c>
      <c r="E583" s="232" t="s">
        <v>65</v>
      </c>
      <c r="F583" s="249" t="s">
        <v>1117</v>
      </c>
      <c r="G583" s="250"/>
      <c r="H583" s="236">
        <v>66586100</v>
      </c>
      <c r="I583" s="236">
        <v>4978400</v>
      </c>
      <c r="J583" s="236">
        <v>71120000</v>
      </c>
    </row>
    <row r="584" spans="1:10" ht="23.25" customHeight="1" x14ac:dyDescent="0.2">
      <c r="A584" s="285" t="s">
        <v>273</v>
      </c>
      <c r="B584" s="286"/>
      <c r="C584" s="232" t="s">
        <v>80</v>
      </c>
      <c r="D584" s="232" t="s">
        <v>61</v>
      </c>
      <c r="E584" s="232" t="s">
        <v>65</v>
      </c>
      <c r="F584" s="249" t="s">
        <v>1117</v>
      </c>
      <c r="G584" s="249" t="s">
        <v>94</v>
      </c>
      <c r="H584" s="236">
        <v>66586100</v>
      </c>
      <c r="I584" s="236">
        <v>4978400</v>
      </c>
      <c r="J584" s="236">
        <v>71120000</v>
      </c>
    </row>
    <row r="585" spans="1:10" ht="23.25" customHeight="1" x14ac:dyDescent="0.2">
      <c r="A585" s="285" t="s">
        <v>187</v>
      </c>
      <c r="B585" s="286"/>
      <c r="C585" s="232" t="s">
        <v>80</v>
      </c>
      <c r="D585" s="232" t="s">
        <v>61</v>
      </c>
      <c r="E585" s="232" t="s">
        <v>65</v>
      </c>
      <c r="F585" s="249" t="s">
        <v>1117</v>
      </c>
      <c r="G585" s="249" t="s">
        <v>58</v>
      </c>
      <c r="H585" s="236">
        <v>66586100</v>
      </c>
      <c r="I585" s="236">
        <v>4978400</v>
      </c>
      <c r="J585" s="236">
        <v>71120000</v>
      </c>
    </row>
    <row r="586" spans="1:10" ht="34.5" customHeight="1" x14ac:dyDescent="0.2">
      <c r="A586" s="285" t="s">
        <v>783</v>
      </c>
      <c r="B586" s="286"/>
      <c r="C586" s="232" t="s">
        <v>80</v>
      </c>
      <c r="D586" s="232" t="s">
        <v>61</v>
      </c>
      <c r="E586" s="232" t="s">
        <v>65</v>
      </c>
      <c r="F586" s="249" t="s">
        <v>461</v>
      </c>
      <c r="G586" s="249"/>
      <c r="H586" s="236">
        <v>1260924425</v>
      </c>
      <c r="I586" s="236">
        <v>943112300</v>
      </c>
      <c r="J586" s="236">
        <v>943112300</v>
      </c>
    </row>
    <row r="587" spans="1:10" ht="34.5" customHeight="1" x14ac:dyDescent="0.2">
      <c r="A587" s="285" t="s">
        <v>784</v>
      </c>
      <c r="B587" s="286"/>
      <c r="C587" s="232" t="s">
        <v>80</v>
      </c>
      <c r="D587" s="232" t="s">
        <v>61</v>
      </c>
      <c r="E587" s="232" t="s">
        <v>65</v>
      </c>
      <c r="F587" s="249" t="s">
        <v>462</v>
      </c>
      <c r="G587" s="250"/>
      <c r="H587" s="236">
        <v>1129724425</v>
      </c>
      <c r="I587" s="236">
        <v>943112300</v>
      </c>
      <c r="J587" s="236">
        <v>943112300</v>
      </c>
    </row>
    <row r="588" spans="1:10" ht="15" customHeight="1" x14ac:dyDescent="0.2">
      <c r="A588" s="285" t="s">
        <v>840</v>
      </c>
      <c r="B588" s="286"/>
      <c r="C588" s="232" t="s">
        <v>80</v>
      </c>
      <c r="D588" s="232" t="s">
        <v>61</v>
      </c>
      <c r="E588" s="232" t="s">
        <v>65</v>
      </c>
      <c r="F588" s="249" t="s">
        <v>841</v>
      </c>
      <c r="G588" s="250"/>
      <c r="H588" s="236">
        <v>22408000</v>
      </c>
      <c r="I588" s="236">
        <v>0</v>
      </c>
      <c r="J588" s="236">
        <v>0</v>
      </c>
    </row>
    <row r="589" spans="1:10" ht="23.25" customHeight="1" x14ac:dyDescent="0.2">
      <c r="A589" s="285" t="s">
        <v>273</v>
      </c>
      <c r="B589" s="286"/>
      <c r="C589" s="232" t="s">
        <v>80</v>
      </c>
      <c r="D589" s="232" t="s">
        <v>61</v>
      </c>
      <c r="E589" s="232" t="s">
        <v>65</v>
      </c>
      <c r="F589" s="249" t="s">
        <v>841</v>
      </c>
      <c r="G589" s="249" t="s">
        <v>94</v>
      </c>
      <c r="H589" s="236">
        <v>22408000</v>
      </c>
      <c r="I589" s="236">
        <v>0</v>
      </c>
      <c r="J589" s="236">
        <v>0</v>
      </c>
    </row>
    <row r="590" spans="1:10" ht="23.25" customHeight="1" x14ac:dyDescent="0.2">
      <c r="A590" s="285" t="s">
        <v>187</v>
      </c>
      <c r="B590" s="286"/>
      <c r="C590" s="232" t="s">
        <v>80</v>
      </c>
      <c r="D590" s="232" t="s">
        <v>61</v>
      </c>
      <c r="E590" s="232" t="s">
        <v>65</v>
      </c>
      <c r="F590" s="249" t="s">
        <v>841</v>
      </c>
      <c r="G590" s="249" t="s">
        <v>58</v>
      </c>
      <c r="H590" s="236">
        <v>22408000</v>
      </c>
      <c r="I590" s="236">
        <v>0</v>
      </c>
      <c r="J590" s="236">
        <v>0</v>
      </c>
    </row>
    <row r="591" spans="1:10" ht="15" customHeight="1" x14ac:dyDescent="0.2">
      <c r="A591" s="285" t="s">
        <v>739</v>
      </c>
      <c r="B591" s="286"/>
      <c r="C591" s="232" t="s">
        <v>80</v>
      </c>
      <c r="D591" s="232" t="s">
        <v>61</v>
      </c>
      <c r="E591" s="232" t="s">
        <v>65</v>
      </c>
      <c r="F591" s="249" t="s">
        <v>740</v>
      </c>
      <c r="G591" s="250"/>
      <c r="H591" s="236">
        <v>333421125</v>
      </c>
      <c r="I591" s="236">
        <v>245100000</v>
      </c>
      <c r="J591" s="236">
        <v>245100000</v>
      </c>
    </row>
    <row r="592" spans="1:10" ht="23.25" customHeight="1" x14ac:dyDescent="0.2">
      <c r="A592" s="285" t="s">
        <v>273</v>
      </c>
      <c r="B592" s="286"/>
      <c r="C592" s="232" t="s">
        <v>80</v>
      </c>
      <c r="D592" s="232" t="s">
        <v>61</v>
      </c>
      <c r="E592" s="232" t="s">
        <v>65</v>
      </c>
      <c r="F592" s="249" t="s">
        <v>740</v>
      </c>
      <c r="G592" s="249" t="s">
        <v>94</v>
      </c>
      <c r="H592" s="236">
        <v>333421125</v>
      </c>
      <c r="I592" s="236">
        <v>245100000</v>
      </c>
      <c r="J592" s="236">
        <v>245100000</v>
      </c>
    </row>
    <row r="593" spans="1:10" ht="23.25" customHeight="1" x14ac:dyDescent="0.2">
      <c r="A593" s="285" t="s">
        <v>187</v>
      </c>
      <c r="B593" s="286"/>
      <c r="C593" s="232" t="s">
        <v>80</v>
      </c>
      <c r="D593" s="232" t="s">
        <v>61</v>
      </c>
      <c r="E593" s="232" t="s">
        <v>65</v>
      </c>
      <c r="F593" s="249" t="s">
        <v>740</v>
      </c>
      <c r="G593" s="249" t="s">
        <v>58</v>
      </c>
      <c r="H593" s="236">
        <v>333421125</v>
      </c>
      <c r="I593" s="236">
        <v>245100000</v>
      </c>
      <c r="J593" s="236">
        <v>245100000</v>
      </c>
    </row>
    <row r="594" spans="1:10" ht="23.25" customHeight="1" x14ac:dyDescent="0.2">
      <c r="A594" s="285" t="s">
        <v>955</v>
      </c>
      <c r="B594" s="286"/>
      <c r="C594" s="232" t="s">
        <v>80</v>
      </c>
      <c r="D594" s="232" t="s">
        <v>61</v>
      </c>
      <c r="E594" s="232" t="s">
        <v>65</v>
      </c>
      <c r="F594" s="249" t="s">
        <v>956</v>
      </c>
      <c r="G594" s="250"/>
      <c r="H594" s="236">
        <v>31830000</v>
      </c>
      <c r="I594" s="236">
        <v>0</v>
      </c>
      <c r="J594" s="236">
        <v>0</v>
      </c>
    </row>
    <row r="595" spans="1:10" ht="23.25" customHeight="1" x14ac:dyDescent="0.2">
      <c r="A595" s="285" t="s">
        <v>273</v>
      </c>
      <c r="B595" s="286"/>
      <c r="C595" s="232" t="s">
        <v>80</v>
      </c>
      <c r="D595" s="232" t="s">
        <v>61</v>
      </c>
      <c r="E595" s="232" t="s">
        <v>65</v>
      </c>
      <c r="F595" s="249" t="s">
        <v>956</v>
      </c>
      <c r="G595" s="249" t="s">
        <v>94</v>
      </c>
      <c r="H595" s="236">
        <v>31830000</v>
      </c>
      <c r="I595" s="236">
        <v>0</v>
      </c>
      <c r="J595" s="236">
        <v>0</v>
      </c>
    </row>
    <row r="596" spans="1:10" ht="23.25" customHeight="1" x14ac:dyDescent="0.2">
      <c r="A596" s="285" t="s">
        <v>187</v>
      </c>
      <c r="B596" s="286"/>
      <c r="C596" s="232" t="s">
        <v>80</v>
      </c>
      <c r="D596" s="232" t="s">
        <v>61</v>
      </c>
      <c r="E596" s="232" t="s">
        <v>65</v>
      </c>
      <c r="F596" s="249" t="s">
        <v>956</v>
      </c>
      <c r="G596" s="249" t="s">
        <v>58</v>
      </c>
      <c r="H596" s="236">
        <v>31830000</v>
      </c>
      <c r="I596" s="236">
        <v>0</v>
      </c>
      <c r="J596" s="236">
        <v>0</v>
      </c>
    </row>
    <row r="597" spans="1:10" ht="15" customHeight="1" x14ac:dyDescent="0.2">
      <c r="A597" s="285" t="s">
        <v>1049</v>
      </c>
      <c r="B597" s="286"/>
      <c r="C597" s="232" t="s">
        <v>80</v>
      </c>
      <c r="D597" s="232" t="s">
        <v>61</v>
      </c>
      <c r="E597" s="232" t="s">
        <v>65</v>
      </c>
      <c r="F597" s="249" t="s">
        <v>1050</v>
      </c>
      <c r="G597" s="250"/>
      <c r="H597" s="236">
        <v>40500000</v>
      </c>
      <c r="I597" s="236">
        <v>0</v>
      </c>
      <c r="J597" s="236">
        <v>0</v>
      </c>
    </row>
    <row r="598" spans="1:10" ht="23.25" customHeight="1" x14ac:dyDescent="0.2">
      <c r="A598" s="285" t="s">
        <v>273</v>
      </c>
      <c r="B598" s="286"/>
      <c r="C598" s="232" t="s">
        <v>80</v>
      </c>
      <c r="D598" s="232" t="s">
        <v>61</v>
      </c>
      <c r="E598" s="232" t="s">
        <v>65</v>
      </c>
      <c r="F598" s="249" t="s">
        <v>1050</v>
      </c>
      <c r="G598" s="249" t="s">
        <v>94</v>
      </c>
      <c r="H598" s="236">
        <v>40500000</v>
      </c>
      <c r="I598" s="236">
        <v>0</v>
      </c>
      <c r="J598" s="236">
        <v>0</v>
      </c>
    </row>
    <row r="599" spans="1:10" ht="23.25" customHeight="1" x14ac:dyDescent="0.2">
      <c r="A599" s="285" t="s">
        <v>187</v>
      </c>
      <c r="B599" s="286"/>
      <c r="C599" s="232" t="s">
        <v>80</v>
      </c>
      <c r="D599" s="232" t="s">
        <v>61</v>
      </c>
      <c r="E599" s="232" t="s">
        <v>65</v>
      </c>
      <c r="F599" s="249" t="s">
        <v>1050</v>
      </c>
      <c r="G599" s="249" t="s">
        <v>58</v>
      </c>
      <c r="H599" s="236">
        <v>40500000</v>
      </c>
      <c r="I599" s="236">
        <v>0</v>
      </c>
      <c r="J599" s="236">
        <v>0</v>
      </c>
    </row>
    <row r="600" spans="1:10" ht="15" customHeight="1" x14ac:dyDescent="0.2">
      <c r="A600" s="285" t="s">
        <v>936</v>
      </c>
      <c r="B600" s="286"/>
      <c r="C600" s="232" t="s">
        <v>80</v>
      </c>
      <c r="D600" s="232" t="s">
        <v>61</v>
      </c>
      <c r="E600" s="232" t="s">
        <v>65</v>
      </c>
      <c r="F600" s="249" t="s">
        <v>1118</v>
      </c>
      <c r="G600" s="250"/>
      <c r="H600" s="236">
        <v>13053000</v>
      </c>
      <c r="I600" s="236">
        <v>0</v>
      </c>
      <c r="J600" s="236">
        <v>0</v>
      </c>
    </row>
    <row r="601" spans="1:10" ht="23.25" customHeight="1" x14ac:dyDescent="0.2">
      <c r="A601" s="285" t="s">
        <v>273</v>
      </c>
      <c r="B601" s="286"/>
      <c r="C601" s="232" t="s">
        <v>80</v>
      </c>
      <c r="D601" s="232" t="s">
        <v>61</v>
      </c>
      <c r="E601" s="232" t="s">
        <v>65</v>
      </c>
      <c r="F601" s="249" t="s">
        <v>1118</v>
      </c>
      <c r="G601" s="249" t="s">
        <v>94</v>
      </c>
      <c r="H601" s="236">
        <v>13053000</v>
      </c>
      <c r="I601" s="236">
        <v>0</v>
      </c>
      <c r="J601" s="236">
        <v>0</v>
      </c>
    </row>
    <row r="602" spans="1:10" ht="23.25" customHeight="1" x14ac:dyDescent="0.2">
      <c r="A602" s="285" t="s">
        <v>187</v>
      </c>
      <c r="B602" s="286"/>
      <c r="C602" s="232" t="s">
        <v>80</v>
      </c>
      <c r="D602" s="232" t="s">
        <v>61</v>
      </c>
      <c r="E602" s="232" t="s">
        <v>65</v>
      </c>
      <c r="F602" s="249" t="s">
        <v>1118</v>
      </c>
      <c r="G602" s="249" t="s">
        <v>58</v>
      </c>
      <c r="H602" s="236">
        <v>13053000</v>
      </c>
      <c r="I602" s="236">
        <v>0</v>
      </c>
      <c r="J602" s="236">
        <v>0</v>
      </c>
    </row>
    <row r="603" spans="1:10" ht="34.5" customHeight="1" x14ac:dyDescent="0.2">
      <c r="A603" s="285" t="s">
        <v>842</v>
      </c>
      <c r="B603" s="286"/>
      <c r="C603" s="232" t="s">
        <v>80</v>
      </c>
      <c r="D603" s="232" t="s">
        <v>61</v>
      </c>
      <c r="E603" s="232" t="s">
        <v>65</v>
      </c>
      <c r="F603" s="249" t="s">
        <v>741</v>
      </c>
      <c r="G603" s="250"/>
      <c r="H603" s="236">
        <v>688512300</v>
      </c>
      <c r="I603" s="236">
        <v>698012300</v>
      </c>
      <c r="J603" s="236">
        <v>698012300</v>
      </c>
    </row>
    <row r="604" spans="1:10" ht="23.25" customHeight="1" x14ac:dyDescent="0.2">
      <c r="A604" s="285" t="s">
        <v>85</v>
      </c>
      <c r="B604" s="286"/>
      <c r="C604" s="232" t="s">
        <v>80</v>
      </c>
      <c r="D604" s="232" t="s">
        <v>61</v>
      </c>
      <c r="E604" s="232" t="s">
        <v>65</v>
      </c>
      <c r="F604" s="249" t="s">
        <v>741</v>
      </c>
      <c r="G604" s="249" t="s">
        <v>84</v>
      </c>
      <c r="H604" s="236">
        <v>688512300</v>
      </c>
      <c r="I604" s="236">
        <v>698012300</v>
      </c>
      <c r="J604" s="236">
        <v>698012300</v>
      </c>
    </row>
    <row r="605" spans="1:10" ht="15" customHeight="1" x14ac:dyDescent="0.2">
      <c r="A605" s="285" t="s">
        <v>49</v>
      </c>
      <c r="B605" s="286"/>
      <c r="C605" s="232" t="s">
        <v>80</v>
      </c>
      <c r="D605" s="232" t="s">
        <v>61</v>
      </c>
      <c r="E605" s="232" t="s">
        <v>65</v>
      </c>
      <c r="F605" s="249" t="s">
        <v>741</v>
      </c>
      <c r="G605" s="249" t="s">
        <v>116</v>
      </c>
      <c r="H605" s="236">
        <v>688512300</v>
      </c>
      <c r="I605" s="236">
        <v>698012300</v>
      </c>
      <c r="J605" s="236">
        <v>698012300</v>
      </c>
    </row>
    <row r="606" spans="1:10" ht="23.25" customHeight="1" x14ac:dyDescent="0.2">
      <c r="A606" s="285" t="s">
        <v>280</v>
      </c>
      <c r="B606" s="286"/>
      <c r="C606" s="232" t="s">
        <v>80</v>
      </c>
      <c r="D606" s="232" t="s">
        <v>61</v>
      </c>
      <c r="E606" s="232" t="s">
        <v>65</v>
      </c>
      <c r="F606" s="249" t="s">
        <v>1174</v>
      </c>
      <c r="G606" s="250"/>
      <c r="H606" s="236">
        <v>131200000</v>
      </c>
      <c r="I606" s="236">
        <v>0</v>
      </c>
      <c r="J606" s="236">
        <v>0</v>
      </c>
    </row>
    <row r="607" spans="1:10" ht="15" customHeight="1" x14ac:dyDescent="0.2">
      <c r="A607" s="285" t="s">
        <v>282</v>
      </c>
      <c r="B607" s="286"/>
      <c r="C607" s="232" t="s">
        <v>80</v>
      </c>
      <c r="D607" s="232" t="s">
        <v>61</v>
      </c>
      <c r="E607" s="232" t="s">
        <v>65</v>
      </c>
      <c r="F607" s="249" t="s">
        <v>1175</v>
      </c>
      <c r="G607" s="250"/>
      <c r="H607" s="236">
        <v>131200000</v>
      </c>
      <c r="I607" s="236">
        <v>0</v>
      </c>
      <c r="J607" s="236">
        <v>0</v>
      </c>
    </row>
    <row r="608" spans="1:10" ht="23.25" customHeight="1" x14ac:dyDescent="0.2">
      <c r="A608" s="285" t="s">
        <v>273</v>
      </c>
      <c r="B608" s="286"/>
      <c r="C608" s="232" t="s">
        <v>80</v>
      </c>
      <c r="D608" s="232" t="s">
        <v>61</v>
      </c>
      <c r="E608" s="232" t="s">
        <v>65</v>
      </c>
      <c r="F608" s="249" t="s">
        <v>1175</v>
      </c>
      <c r="G608" s="249" t="s">
        <v>94</v>
      </c>
      <c r="H608" s="236">
        <v>131200000</v>
      </c>
      <c r="I608" s="236">
        <v>0</v>
      </c>
      <c r="J608" s="236">
        <v>0</v>
      </c>
    </row>
    <row r="609" spans="1:10" ht="23.25" customHeight="1" x14ac:dyDescent="0.2">
      <c r="A609" s="285" t="s">
        <v>187</v>
      </c>
      <c r="B609" s="286"/>
      <c r="C609" s="232" t="s">
        <v>80</v>
      </c>
      <c r="D609" s="232" t="s">
        <v>61</v>
      </c>
      <c r="E609" s="232" t="s">
        <v>65</v>
      </c>
      <c r="F609" s="249" t="s">
        <v>1175</v>
      </c>
      <c r="G609" s="249" t="s">
        <v>58</v>
      </c>
      <c r="H609" s="236">
        <v>131200000</v>
      </c>
      <c r="I609" s="236">
        <v>0</v>
      </c>
      <c r="J609" s="236">
        <v>0</v>
      </c>
    </row>
    <row r="610" spans="1:10" ht="15" customHeight="1" x14ac:dyDescent="0.2">
      <c r="A610" s="264" t="s">
        <v>768</v>
      </c>
      <c r="B610" s="265"/>
      <c r="C610" s="232" t="s">
        <v>80</v>
      </c>
      <c r="D610" s="232" t="s">
        <v>60</v>
      </c>
      <c r="E610" s="232"/>
      <c r="F610" s="233"/>
      <c r="G610" s="233"/>
      <c r="H610" s="236">
        <v>22441590</v>
      </c>
      <c r="I610" s="236">
        <v>22441580</v>
      </c>
      <c r="J610" s="236">
        <v>22441580</v>
      </c>
    </row>
    <row r="611" spans="1:10" ht="23.25" customHeight="1" x14ac:dyDescent="0.2">
      <c r="A611" s="264" t="s">
        <v>463</v>
      </c>
      <c r="B611" s="265"/>
      <c r="C611" s="232" t="s">
        <v>80</v>
      </c>
      <c r="D611" s="232" t="s">
        <v>60</v>
      </c>
      <c r="E611" s="232" t="s">
        <v>65</v>
      </c>
      <c r="F611" s="233"/>
      <c r="G611" s="233"/>
      <c r="H611" s="236">
        <v>21600000</v>
      </c>
      <c r="I611" s="236">
        <v>21600000</v>
      </c>
      <c r="J611" s="236">
        <v>21600000</v>
      </c>
    </row>
    <row r="612" spans="1:10" ht="15" customHeight="1" x14ac:dyDescent="0.2">
      <c r="A612" s="264" t="s">
        <v>466</v>
      </c>
      <c r="B612" s="265"/>
      <c r="C612" s="232" t="s">
        <v>80</v>
      </c>
      <c r="D612" s="232" t="s">
        <v>60</v>
      </c>
      <c r="E612" s="232" t="s">
        <v>65</v>
      </c>
      <c r="F612" s="232" t="s">
        <v>467</v>
      </c>
      <c r="G612" s="232"/>
      <c r="H612" s="236">
        <v>21600000</v>
      </c>
      <c r="I612" s="236">
        <v>21600000</v>
      </c>
      <c r="J612" s="236">
        <v>21600000</v>
      </c>
    </row>
    <row r="613" spans="1:10" ht="15" customHeight="1" x14ac:dyDescent="0.2">
      <c r="A613" s="285" t="s">
        <v>468</v>
      </c>
      <c r="B613" s="286"/>
      <c r="C613" s="232" t="s">
        <v>80</v>
      </c>
      <c r="D613" s="232" t="s">
        <v>60</v>
      </c>
      <c r="E613" s="232" t="s">
        <v>65</v>
      </c>
      <c r="F613" s="249" t="s">
        <v>469</v>
      </c>
      <c r="G613" s="249"/>
      <c r="H613" s="236">
        <v>21600000</v>
      </c>
      <c r="I613" s="236">
        <v>21600000</v>
      </c>
      <c r="J613" s="236">
        <v>21600000</v>
      </c>
    </row>
    <row r="614" spans="1:10" ht="34.5" customHeight="1" x14ac:dyDescent="0.2">
      <c r="A614" s="285" t="s">
        <v>470</v>
      </c>
      <c r="B614" s="286"/>
      <c r="C614" s="232" t="s">
        <v>80</v>
      </c>
      <c r="D614" s="232" t="s">
        <v>60</v>
      </c>
      <c r="E614" s="232" t="s">
        <v>65</v>
      </c>
      <c r="F614" s="249" t="s">
        <v>471</v>
      </c>
      <c r="G614" s="250"/>
      <c r="H614" s="236">
        <v>20000000</v>
      </c>
      <c r="I614" s="236">
        <v>20000000</v>
      </c>
      <c r="J614" s="236">
        <v>20000000</v>
      </c>
    </row>
    <row r="615" spans="1:10" ht="45.75" customHeight="1" x14ac:dyDescent="0.2">
      <c r="A615" s="285" t="s">
        <v>666</v>
      </c>
      <c r="B615" s="286"/>
      <c r="C615" s="232" t="s">
        <v>80</v>
      </c>
      <c r="D615" s="232" t="s">
        <v>60</v>
      </c>
      <c r="E615" s="232" t="s">
        <v>65</v>
      </c>
      <c r="F615" s="249" t="s">
        <v>667</v>
      </c>
      <c r="G615" s="250"/>
      <c r="H615" s="236">
        <v>20000000</v>
      </c>
      <c r="I615" s="236">
        <v>20000000</v>
      </c>
      <c r="J615" s="236">
        <v>20000000</v>
      </c>
    </row>
    <row r="616" spans="1:10" ht="23.25" customHeight="1" x14ac:dyDescent="0.2">
      <c r="A616" s="285" t="s">
        <v>85</v>
      </c>
      <c r="B616" s="286"/>
      <c r="C616" s="232" t="s">
        <v>80</v>
      </c>
      <c r="D616" s="232" t="s">
        <v>60</v>
      </c>
      <c r="E616" s="232" t="s">
        <v>65</v>
      </c>
      <c r="F616" s="249" t="s">
        <v>667</v>
      </c>
      <c r="G616" s="249" t="s">
        <v>84</v>
      </c>
      <c r="H616" s="236">
        <v>20000000</v>
      </c>
      <c r="I616" s="236">
        <v>20000000</v>
      </c>
      <c r="J616" s="236">
        <v>20000000</v>
      </c>
    </row>
    <row r="617" spans="1:10" ht="15" customHeight="1" x14ac:dyDescent="0.2">
      <c r="A617" s="285" t="s">
        <v>49</v>
      </c>
      <c r="B617" s="286"/>
      <c r="C617" s="232" t="s">
        <v>80</v>
      </c>
      <c r="D617" s="232" t="s">
        <v>60</v>
      </c>
      <c r="E617" s="232" t="s">
        <v>65</v>
      </c>
      <c r="F617" s="249" t="s">
        <v>667</v>
      </c>
      <c r="G617" s="249" t="s">
        <v>116</v>
      </c>
      <c r="H617" s="236">
        <v>20000000</v>
      </c>
      <c r="I617" s="236">
        <v>20000000</v>
      </c>
      <c r="J617" s="236">
        <v>20000000</v>
      </c>
    </row>
    <row r="618" spans="1:10" ht="23.25" customHeight="1" x14ac:dyDescent="0.2">
      <c r="A618" s="285" t="s">
        <v>843</v>
      </c>
      <c r="B618" s="286"/>
      <c r="C618" s="232" t="s">
        <v>80</v>
      </c>
      <c r="D618" s="232" t="s">
        <v>60</v>
      </c>
      <c r="E618" s="232" t="s">
        <v>65</v>
      </c>
      <c r="F618" s="249" t="s">
        <v>844</v>
      </c>
      <c r="G618" s="250"/>
      <c r="H618" s="236">
        <v>1600000</v>
      </c>
      <c r="I618" s="236">
        <v>1600000</v>
      </c>
      <c r="J618" s="236">
        <v>1600000</v>
      </c>
    </row>
    <row r="619" spans="1:10" ht="23.25" customHeight="1" x14ac:dyDescent="0.2">
      <c r="A619" s="285" t="s">
        <v>845</v>
      </c>
      <c r="B619" s="286"/>
      <c r="C619" s="232" t="s">
        <v>80</v>
      </c>
      <c r="D619" s="232" t="s">
        <v>60</v>
      </c>
      <c r="E619" s="232" t="s">
        <v>65</v>
      </c>
      <c r="F619" s="249" t="s">
        <v>846</v>
      </c>
      <c r="G619" s="250"/>
      <c r="H619" s="236">
        <v>1600000</v>
      </c>
      <c r="I619" s="236">
        <v>1600000</v>
      </c>
      <c r="J619" s="236">
        <v>1600000</v>
      </c>
    </row>
    <row r="620" spans="1:10" ht="23.25" customHeight="1" x14ac:dyDescent="0.2">
      <c r="A620" s="285" t="s">
        <v>85</v>
      </c>
      <c r="B620" s="286"/>
      <c r="C620" s="232" t="s">
        <v>80</v>
      </c>
      <c r="D620" s="232" t="s">
        <v>60</v>
      </c>
      <c r="E620" s="232" t="s">
        <v>65</v>
      </c>
      <c r="F620" s="249" t="s">
        <v>846</v>
      </c>
      <c r="G620" s="249" t="s">
        <v>84</v>
      </c>
      <c r="H620" s="236">
        <v>1600000</v>
      </c>
      <c r="I620" s="236">
        <v>1600000</v>
      </c>
      <c r="J620" s="236">
        <v>1600000</v>
      </c>
    </row>
    <row r="621" spans="1:10" ht="15" customHeight="1" x14ac:dyDescent="0.2">
      <c r="A621" s="285" t="s">
        <v>49</v>
      </c>
      <c r="B621" s="286"/>
      <c r="C621" s="232" t="s">
        <v>80</v>
      </c>
      <c r="D621" s="232" t="s">
        <v>60</v>
      </c>
      <c r="E621" s="232" t="s">
        <v>65</v>
      </c>
      <c r="F621" s="249" t="s">
        <v>846</v>
      </c>
      <c r="G621" s="249" t="s">
        <v>116</v>
      </c>
      <c r="H621" s="236">
        <v>1600000</v>
      </c>
      <c r="I621" s="236">
        <v>1600000</v>
      </c>
      <c r="J621" s="236">
        <v>1600000</v>
      </c>
    </row>
    <row r="622" spans="1:10" ht="15" customHeight="1" x14ac:dyDescent="0.2">
      <c r="A622" s="264" t="s">
        <v>757</v>
      </c>
      <c r="B622" s="265"/>
      <c r="C622" s="232" t="s">
        <v>80</v>
      </c>
      <c r="D622" s="232" t="s">
        <v>60</v>
      </c>
      <c r="E622" s="232" t="s">
        <v>61</v>
      </c>
      <c r="F622" s="233"/>
      <c r="G622" s="233"/>
      <c r="H622" s="236">
        <v>841590</v>
      </c>
      <c r="I622" s="236">
        <v>841580</v>
      </c>
      <c r="J622" s="236">
        <v>841580</v>
      </c>
    </row>
    <row r="623" spans="1:10" ht="15" customHeight="1" x14ac:dyDescent="0.2">
      <c r="A623" s="264" t="s">
        <v>466</v>
      </c>
      <c r="B623" s="265"/>
      <c r="C623" s="232" t="s">
        <v>80</v>
      </c>
      <c r="D623" s="232" t="s">
        <v>60</v>
      </c>
      <c r="E623" s="232" t="s">
        <v>61</v>
      </c>
      <c r="F623" s="232" t="s">
        <v>467</v>
      </c>
      <c r="G623" s="232"/>
      <c r="H623" s="236">
        <v>841590</v>
      </c>
      <c r="I623" s="236">
        <v>841580</v>
      </c>
      <c r="J623" s="236">
        <v>841580</v>
      </c>
    </row>
    <row r="624" spans="1:10" ht="15" customHeight="1" x14ac:dyDescent="0.2">
      <c r="A624" s="285" t="s">
        <v>472</v>
      </c>
      <c r="B624" s="286"/>
      <c r="C624" s="232" t="s">
        <v>80</v>
      </c>
      <c r="D624" s="232" t="s">
        <v>60</v>
      </c>
      <c r="E624" s="232" t="s">
        <v>61</v>
      </c>
      <c r="F624" s="249" t="s">
        <v>473</v>
      </c>
      <c r="G624" s="249"/>
      <c r="H624" s="236">
        <v>841590</v>
      </c>
      <c r="I624" s="236">
        <v>841580</v>
      </c>
      <c r="J624" s="236">
        <v>841580</v>
      </c>
    </row>
    <row r="625" spans="1:10" ht="23.25" customHeight="1" x14ac:dyDescent="0.2">
      <c r="A625" s="285" t="s">
        <v>474</v>
      </c>
      <c r="B625" s="286"/>
      <c r="C625" s="232" t="s">
        <v>80</v>
      </c>
      <c r="D625" s="232" t="s">
        <v>60</v>
      </c>
      <c r="E625" s="232" t="s">
        <v>61</v>
      </c>
      <c r="F625" s="249" t="s">
        <v>475</v>
      </c>
      <c r="G625" s="250"/>
      <c r="H625" s="236">
        <v>841590</v>
      </c>
      <c r="I625" s="236">
        <v>841580</v>
      </c>
      <c r="J625" s="236">
        <v>841580</v>
      </c>
    </row>
    <row r="626" spans="1:10" ht="68.25" customHeight="1" x14ac:dyDescent="0.2">
      <c r="A626" s="285" t="s">
        <v>937</v>
      </c>
      <c r="B626" s="286"/>
      <c r="C626" s="232" t="s">
        <v>80</v>
      </c>
      <c r="D626" s="232" t="s">
        <v>60</v>
      </c>
      <c r="E626" s="232" t="s">
        <v>61</v>
      </c>
      <c r="F626" s="249" t="s">
        <v>735</v>
      </c>
      <c r="G626" s="250"/>
      <c r="H626" s="236">
        <v>841590</v>
      </c>
      <c r="I626" s="236">
        <v>841580</v>
      </c>
      <c r="J626" s="236">
        <v>841580</v>
      </c>
    </row>
    <row r="627" spans="1:10" ht="23.25" customHeight="1" x14ac:dyDescent="0.2">
      <c r="A627" s="285" t="s">
        <v>85</v>
      </c>
      <c r="B627" s="286"/>
      <c r="C627" s="232" t="s">
        <v>80</v>
      </c>
      <c r="D627" s="232" t="s">
        <v>60</v>
      </c>
      <c r="E627" s="232" t="s">
        <v>61</v>
      </c>
      <c r="F627" s="249" t="s">
        <v>735</v>
      </c>
      <c r="G627" s="249" t="s">
        <v>84</v>
      </c>
      <c r="H627" s="236">
        <v>841590</v>
      </c>
      <c r="I627" s="236">
        <v>841580</v>
      </c>
      <c r="J627" s="236">
        <v>841580</v>
      </c>
    </row>
    <row r="628" spans="1:10" ht="15" customHeight="1" x14ac:dyDescent="0.2">
      <c r="A628" s="285" t="s">
        <v>49</v>
      </c>
      <c r="B628" s="286"/>
      <c r="C628" s="232" t="s">
        <v>80</v>
      </c>
      <c r="D628" s="232" t="s">
        <v>60</v>
      </c>
      <c r="E628" s="232" t="s">
        <v>61</v>
      </c>
      <c r="F628" s="249" t="s">
        <v>735</v>
      </c>
      <c r="G628" s="249" t="s">
        <v>116</v>
      </c>
      <c r="H628" s="236">
        <v>841590</v>
      </c>
      <c r="I628" s="236">
        <v>841580</v>
      </c>
      <c r="J628" s="236">
        <v>841580</v>
      </c>
    </row>
    <row r="629" spans="1:10" ht="15" customHeight="1" x14ac:dyDescent="0.2">
      <c r="A629" s="264" t="s">
        <v>769</v>
      </c>
      <c r="B629" s="265"/>
      <c r="C629" s="232" t="s">
        <v>80</v>
      </c>
      <c r="D629" s="232" t="s">
        <v>63</v>
      </c>
      <c r="E629" s="232"/>
      <c r="F629" s="233"/>
      <c r="G629" s="233"/>
      <c r="H629" s="236">
        <v>885690920.02999997</v>
      </c>
      <c r="I629" s="236">
        <v>0</v>
      </c>
      <c r="J629" s="236">
        <v>0</v>
      </c>
    </row>
    <row r="630" spans="1:10" ht="15" customHeight="1" x14ac:dyDescent="0.2">
      <c r="A630" s="264" t="s">
        <v>193</v>
      </c>
      <c r="B630" s="265"/>
      <c r="C630" s="232" t="s">
        <v>80</v>
      </c>
      <c r="D630" s="232" t="s">
        <v>63</v>
      </c>
      <c r="E630" s="232" t="s">
        <v>238</v>
      </c>
      <c r="F630" s="233"/>
      <c r="G630" s="233"/>
      <c r="H630" s="236">
        <v>23000000</v>
      </c>
      <c r="I630" s="236">
        <v>0</v>
      </c>
      <c r="J630" s="236">
        <v>0</v>
      </c>
    </row>
    <row r="631" spans="1:10" ht="23.25" customHeight="1" x14ac:dyDescent="0.2">
      <c r="A631" s="264" t="s">
        <v>999</v>
      </c>
      <c r="B631" s="265"/>
      <c r="C631" s="232" t="s">
        <v>80</v>
      </c>
      <c r="D631" s="232" t="s">
        <v>63</v>
      </c>
      <c r="E631" s="232" t="s">
        <v>238</v>
      </c>
      <c r="F631" s="232" t="s">
        <v>382</v>
      </c>
      <c r="G631" s="232"/>
      <c r="H631" s="236">
        <v>23000000</v>
      </c>
      <c r="I631" s="236">
        <v>0</v>
      </c>
      <c r="J631" s="236">
        <v>0</v>
      </c>
    </row>
    <row r="632" spans="1:10" ht="23.25" customHeight="1" x14ac:dyDescent="0.2">
      <c r="A632" s="285" t="s">
        <v>1005</v>
      </c>
      <c r="B632" s="286"/>
      <c r="C632" s="232" t="s">
        <v>80</v>
      </c>
      <c r="D632" s="232" t="s">
        <v>63</v>
      </c>
      <c r="E632" s="232" t="s">
        <v>238</v>
      </c>
      <c r="F632" s="249" t="s">
        <v>478</v>
      </c>
      <c r="G632" s="249"/>
      <c r="H632" s="236">
        <v>23000000</v>
      </c>
      <c r="I632" s="236">
        <v>0</v>
      </c>
      <c r="J632" s="236">
        <v>0</v>
      </c>
    </row>
    <row r="633" spans="1:10" ht="23.25" customHeight="1" x14ac:dyDescent="0.2">
      <c r="A633" s="285" t="s">
        <v>1058</v>
      </c>
      <c r="B633" s="286"/>
      <c r="C633" s="232" t="s">
        <v>80</v>
      </c>
      <c r="D633" s="232" t="s">
        <v>63</v>
      </c>
      <c r="E633" s="232" t="s">
        <v>238</v>
      </c>
      <c r="F633" s="249" t="s">
        <v>1059</v>
      </c>
      <c r="G633" s="250"/>
      <c r="H633" s="236">
        <v>23000000</v>
      </c>
      <c r="I633" s="236">
        <v>0</v>
      </c>
      <c r="J633" s="236">
        <v>0</v>
      </c>
    </row>
    <row r="634" spans="1:10" ht="34.5" customHeight="1" x14ac:dyDescent="0.2">
      <c r="A634" s="285" t="s">
        <v>1060</v>
      </c>
      <c r="B634" s="286"/>
      <c r="C634" s="232" t="s">
        <v>80</v>
      </c>
      <c r="D634" s="232" t="s">
        <v>63</v>
      </c>
      <c r="E634" s="232" t="s">
        <v>238</v>
      </c>
      <c r="F634" s="249" t="s">
        <v>1061</v>
      </c>
      <c r="G634" s="250"/>
      <c r="H634" s="236">
        <v>23000000</v>
      </c>
      <c r="I634" s="236">
        <v>0</v>
      </c>
      <c r="J634" s="236">
        <v>0</v>
      </c>
    </row>
    <row r="635" spans="1:10" ht="23.25" customHeight="1" x14ac:dyDescent="0.2">
      <c r="A635" s="285" t="s">
        <v>160</v>
      </c>
      <c r="B635" s="286"/>
      <c r="C635" s="232" t="s">
        <v>80</v>
      </c>
      <c r="D635" s="232" t="s">
        <v>63</v>
      </c>
      <c r="E635" s="232" t="s">
        <v>238</v>
      </c>
      <c r="F635" s="249" t="s">
        <v>1061</v>
      </c>
      <c r="G635" s="249" t="s">
        <v>250</v>
      </c>
      <c r="H635" s="236">
        <v>23000000</v>
      </c>
      <c r="I635" s="236">
        <v>0</v>
      </c>
      <c r="J635" s="236">
        <v>0</v>
      </c>
    </row>
    <row r="636" spans="1:10" ht="15" customHeight="1" x14ac:dyDescent="0.2">
      <c r="A636" s="285" t="s">
        <v>217</v>
      </c>
      <c r="B636" s="286"/>
      <c r="C636" s="232" t="s">
        <v>80</v>
      </c>
      <c r="D636" s="232" t="s">
        <v>63</v>
      </c>
      <c r="E636" s="232" t="s">
        <v>238</v>
      </c>
      <c r="F636" s="249" t="s">
        <v>1061</v>
      </c>
      <c r="G636" s="249" t="s">
        <v>161</v>
      </c>
      <c r="H636" s="236">
        <v>23000000</v>
      </c>
      <c r="I636" s="236">
        <v>0</v>
      </c>
      <c r="J636" s="236">
        <v>0</v>
      </c>
    </row>
    <row r="637" spans="1:10" ht="15" customHeight="1" x14ac:dyDescent="0.2">
      <c r="A637" s="264" t="s">
        <v>44</v>
      </c>
      <c r="B637" s="265"/>
      <c r="C637" s="232" t="s">
        <v>80</v>
      </c>
      <c r="D637" s="232" t="s">
        <v>63</v>
      </c>
      <c r="E637" s="232" t="s">
        <v>54</v>
      </c>
      <c r="F637" s="233"/>
      <c r="G637" s="233"/>
      <c r="H637" s="236">
        <v>862690920.02999997</v>
      </c>
      <c r="I637" s="236">
        <v>0</v>
      </c>
      <c r="J637" s="236">
        <v>0</v>
      </c>
    </row>
    <row r="638" spans="1:10" ht="23.25" customHeight="1" x14ac:dyDescent="0.2">
      <c r="A638" s="264" t="s">
        <v>999</v>
      </c>
      <c r="B638" s="265"/>
      <c r="C638" s="232" t="s">
        <v>80</v>
      </c>
      <c r="D638" s="232" t="s">
        <v>63</v>
      </c>
      <c r="E638" s="232" t="s">
        <v>54</v>
      </c>
      <c r="F638" s="232" t="s">
        <v>382</v>
      </c>
      <c r="G638" s="232"/>
      <c r="H638" s="236">
        <v>862690920.02999997</v>
      </c>
      <c r="I638" s="236">
        <v>0</v>
      </c>
      <c r="J638" s="236">
        <v>0</v>
      </c>
    </row>
    <row r="639" spans="1:10" ht="23.25" customHeight="1" x14ac:dyDescent="0.2">
      <c r="A639" s="285" t="s">
        <v>1005</v>
      </c>
      <c r="B639" s="286"/>
      <c r="C639" s="232" t="s">
        <v>80</v>
      </c>
      <c r="D639" s="232" t="s">
        <v>63</v>
      </c>
      <c r="E639" s="232" t="s">
        <v>54</v>
      </c>
      <c r="F639" s="249" t="s">
        <v>478</v>
      </c>
      <c r="G639" s="249"/>
      <c r="H639" s="236">
        <v>862690920.02999997</v>
      </c>
      <c r="I639" s="236">
        <v>0</v>
      </c>
      <c r="J639" s="236">
        <v>0</v>
      </c>
    </row>
    <row r="640" spans="1:10" ht="23.25" customHeight="1" x14ac:dyDescent="0.2">
      <c r="A640" s="285" t="s">
        <v>760</v>
      </c>
      <c r="B640" s="286"/>
      <c r="C640" s="232" t="s">
        <v>80</v>
      </c>
      <c r="D640" s="232" t="s">
        <v>63</v>
      </c>
      <c r="E640" s="232" t="s">
        <v>54</v>
      </c>
      <c r="F640" s="249" t="s">
        <v>761</v>
      </c>
      <c r="G640" s="250"/>
      <c r="H640" s="236">
        <v>862690920</v>
      </c>
      <c r="I640" s="236">
        <v>0</v>
      </c>
      <c r="J640" s="236">
        <v>0</v>
      </c>
    </row>
    <row r="641" spans="1:10" ht="23.25" customHeight="1" x14ac:dyDescent="0.2">
      <c r="A641" s="285" t="s">
        <v>1032</v>
      </c>
      <c r="B641" s="286"/>
      <c r="C641" s="232" t="s">
        <v>80</v>
      </c>
      <c r="D641" s="232" t="s">
        <v>63</v>
      </c>
      <c r="E641" s="232" t="s">
        <v>54</v>
      </c>
      <c r="F641" s="249" t="s">
        <v>1033</v>
      </c>
      <c r="G641" s="250"/>
      <c r="H641" s="236">
        <v>88822000</v>
      </c>
      <c r="I641" s="236">
        <v>0</v>
      </c>
      <c r="J641" s="236">
        <v>0</v>
      </c>
    </row>
    <row r="642" spans="1:10" ht="23.25" customHeight="1" x14ac:dyDescent="0.2">
      <c r="A642" s="285" t="s">
        <v>160</v>
      </c>
      <c r="B642" s="286"/>
      <c r="C642" s="232" t="s">
        <v>80</v>
      </c>
      <c r="D642" s="232" t="s">
        <v>63</v>
      </c>
      <c r="E642" s="232" t="s">
        <v>54</v>
      </c>
      <c r="F642" s="249" t="s">
        <v>1033</v>
      </c>
      <c r="G642" s="249" t="s">
        <v>250</v>
      </c>
      <c r="H642" s="236">
        <v>88822000</v>
      </c>
      <c r="I642" s="236">
        <v>0</v>
      </c>
      <c r="J642" s="236">
        <v>0</v>
      </c>
    </row>
    <row r="643" spans="1:10" ht="15" customHeight="1" x14ac:dyDescent="0.2">
      <c r="A643" s="285" t="s">
        <v>217</v>
      </c>
      <c r="B643" s="286"/>
      <c r="C643" s="232" t="s">
        <v>80</v>
      </c>
      <c r="D643" s="232" t="s">
        <v>63</v>
      </c>
      <c r="E643" s="232" t="s">
        <v>54</v>
      </c>
      <c r="F643" s="249" t="s">
        <v>1033</v>
      </c>
      <c r="G643" s="249" t="s">
        <v>161</v>
      </c>
      <c r="H643" s="236">
        <v>88822000</v>
      </c>
      <c r="I643" s="236">
        <v>0</v>
      </c>
      <c r="J643" s="236">
        <v>0</v>
      </c>
    </row>
    <row r="644" spans="1:10" ht="15" customHeight="1" x14ac:dyDescent="0.2">
      <c r="A644" s="285" t="s">
        <v>480</v>
      </c>
      <c r="B644" s="286"/>
      <c r="C644" s="232" t="s">
        <v>80</v>
      </c>
      <c r="D644" s="232" t="s">
        <v>63</v>
      </c>
      <c r="E644" s="232" t="s">
        <v>54</v>
      </c>
      <c r="F644" s="249" t="s">
        <v>762</v>
      </c>
      <c r="G644" s="250"/>
      <c r="H644" s="236">
        <v>773868920</v>
      </c>
      <c r="I644" s="236">
        <v>0</v>
      </c>
      <c r="J644" s="236">
        <v>0</v>
      </c>
    </row>
    <row r="645" spans="1:10" ht="23.25" customHeight="1" x14ac:dyDescent="0.2">
      <c r="A645" s="285" t="s">
        <v>160</v>
      </c>
      <c r="B645" s="286"/>
      <c r="C645" s="232" t="s">
        <v>80</v>
      </c>
      <c r="D645" s="232" t="s">
        <v>63</v>
      </c>
      <c r="E645" s="232" t="s">
        <v>54</v>
      </c>
      <c r="F645" s="249" t="s">
        <v>762</v>
      </c>
      <c r="G645" s="249" t="s">
        <v>250</v>
      </c>
      <c r="H645" s="236">
        <v>773868920</v>
      </c>
      <c r="I645" s="236">
        <v>0</v>
      </c>
      <c r="J645" s="236">
        <v>0</v>
      </c>
    </row>
    <row r="646" spans="1:10" ht="15" customHeight="1" x14ac:dyDescent="0.2">
      <c r="A646" s="285" t="s">
        <v>217</v>
      </c>
      <c r="B646" s="286"/>
      <c r="C646" s="232" t="s">
        <v>80</v>
      </c>
      <c r="D646" s="232" t="s">
        <v>63</v>
      </c>
      <c r="E646" s="232" t="s">
        <v>54</v>
      </c>
      <c r="F646" s="249" t="s">
        <v>762</v>
      </c>
      <c r="G646" s="249" t="s">
        <v>161</v>
      </c>
      <c r="H646" s="236">
        <v>773868920</v>
      </c>
      <c r="I646" s="236">
        <v>0</v>
      </c>
      <c r="J646" s="236">
        <v>0</v>
      </c>
    </row>
    <row r="647" spans="1:10" ht="34.5" customHeight="1" x14ac:dyDescent="0.2">
      <c r="A647" s="285" t="s">
        <v>1246</v>
      </c>
      <c r="B647" s="286"/>
      <c r="C647" s="232" t="s">
        <v>80</v>
      </c>
      <c r="D647" s="232" t="s">
        <v>63</v>
      </c>
      <c r="E647" s="232" t="s">
        <v>54</v>
      </c>
      <c r="F647" s="249" t="s">
        <v>1247</v>
      </c>
      <c r="G647" s="250"/>
      <c r="H647" s="236">
        <v>0.03</v>
      </c>
      <c r="I647" s="236">
        <v>0</v>
      </c>
      <c r="J647" s="236">
        <v>0</v>
      </c>
    </row>
    <row r="648" spans="1:10" ht="34.5" customHeight="1" x14ac:dyDescent="0.2">
      <c r="A648" s="285" t="s">
        <v>1248</v>
      </c>
      <c r="B648" s="286"/>
      <c r="C648" s="232" t="s">
        <v>80</v>
      </c>
      <c r="D648" s="232" t="s">
        <v>63</v>
      </c>
      <c r="E648" s="232" t="s">
        <v>54</v>
      </c>
      <c r="F648" s="249" t="s">
        <v>1249</v>
      </c>
      <c r="G648" s="250"/>
      <c r="H648" s="236">
        <v>0.03</v>
      </c>
      <c r="I648" s="236">
        <v>0</v>
      </c>
      <c r="J648" s="236">
        <v>0</v>
      </c>
    </row>
    <row r="649" spans="1:10" ht="23.25" customHeight="1" x14ac:dyDescent="0.2">
      <c r="A649" s="285" t="s">
        <v>273</v>
      </c>
      <c r="B649" s="286"/>
      <c r="C649" s="232" t="s">
        <v>80</v>
      </c>
      <c r="D649" s="232" t="s">
        <v>63</v>
      </c>
      <c r="E649" s="232" t="s">
        <v>54</v>
      </c>
      <c r="F649" s="249" t="s">
        <v>1249</v>
      </c>
      <c r="G649" s="249" t="s">
        <v>94</v>
      </c>
      <c r="H649" s="236">
        <v>0.03</v>
      </c>
      <c r="I649" s="236">
        <v>0</v>
      </c>
      <c r="J649" s="236">
        <v>0</v>
      </c>
    </row>
    <row r="650" spans="1:10" ht="23.25" customHeight="1" x14ac:dyDescent="0.2">
      <c r="A650" s="285" t="s">
        <v>187</v>
      </c>
      <c r="B650" s="286"/>
      <c r="C650" s="232" t="s">
        <v>80</v>
      </c>
      <c r="D650" s="232" t="s">
        <v>63</v>
      </c>
      <c r="E650" s="232" t="s">
        <v>54</v>
      </c>
      <c r="F650" s="249" t="s">
        <v>1249</v>
      </c>
      <c r="G650" s="249" t="s">
        <v>58</v>
      </c>
      <c r="H650" s="236">
        <v>0.03</v>
      </c>
      <c r="I650" s="236">
        <v>0</v>
      </c>
      <c r="J650" s="236">
        <v>0</v>
      </c>
    </row>
    <row r="651" spans="1:10" ht="15" customHeight="1" x14ac:dyDescent="0.2">
      <c r="A651" s="264" t="s">
        <v>771</v>
      </c>
      <c r="B651" s="265"/>
      <c r="C651" s="232" t="s">
        <v>80</v>
      </c>
      <c r="D651" s="232" t="s">
        <v>62</v>
      </c>
      <c r="E651" s="232"/>
      <c r="F651" s="233"/>
      <c r="G651" s="233"/>
      <c r="H651" s="236">
        <v>70361700</v>
      </c>
      <c r="I651" s="236">
        <v>70301700</v>
      </c>
      <c r="J651" s="236">
        <v>70301700</v>
      </c>
    </row>
    <row r="652" spans="1:10" ht="15" customHeight="1" x14ac:dyDescent="0.2">
      <c r="A652" s="264" t="s">
        <v>241</v>
      </c>
      <c r="B652" s="265"/>
      <c r="C652" s="232" t="s">
        <v>80</v>
      </c>
      <c r="D652" s="232" t="s">
        <v>62</v>
      </c>
      <c r="E652" s="232" t="s">
        <v>238</v>
      </c>
      <c r="F652" s="233"/>
      <c r="G652" s="233"/>
      <c r="H652" s="236">
        <v>18080000</v>
      </c>
      <c r="I652" s="236">
        <v>18080000</v>
      </c>
      <c r="J652" s="236">
        <v>18080000</v>
      </c>
    </row>
    <row r="653" spans="1:10" ht="15" customHeight="1" x14ac:dyDescent="0.2">
      <c r="A653" s="264" t="s">
        <v>304</v>
      </c>
      <c r="B653" s="265"/>
      <c r="C653" s="232" t="s">
        <v>80</v>
      </c>
      <c r="D653" s="232" t="s">
        <v>62</v>
      </c>
      <c r="E653" s="232" t="s">
        <v>238</v>
      </c>
      <c r="F653" s="232" t="s">
        <v>305</v>
      </c>
      <c r="G653" s="232"/>
      <c r="H653" s="236">
        <v>14000000</v>
      </c>
      <c r="I653" s="236">
        <v>14000000</v>
      </c>
      <c r="J653" s="236">
        <v>14000000</v>
      </c>
    </row>
    <row r="654" spans="1:10" ht="15" customHeight="1" x14ac:dyDescent="0.2">
      <c r="A654" s="285" t="s">
        <v>306</v>
      </c>
      <c r="B654" s="286"/>
      <c r="C654" s="232" t="s">
        <v>80</v>
      </c>
      <c r="D654" s="232" t="s">
        <v>62</v>
      </c>
      <c r="E654" s="232" t="s">
        <v>238</v>
      </c>
      <c r="F654" s="249" t="s">
        <v>307</v>
      </c>
      <c r="G654" s="249"/>
      <c r="H654" s="236">
        <v>14000000</v>
      </c>
      <c r="I654" s="236">
        <v>14000000</v>
      </c>
      <c r="J654" s="236">
        <v>14000000</v>
      </c>
    </row>
    <row r="655" spans="1:10" ht="34.5" customHeight="1" x14ac:dyDescent="0.2">
      <c r="A655" s="285" t="s">
        <v>501</v>
      </c>
      <c r="B655" s="286"/>
      <c r="C655" s="232" t="s">
        <v>80</v>
      </c>
      <c r="D655" s="232" t="s">
        <v>62</v>
      </c>
      <c r="E655" s="232" t="s">
        <v>238</v>
      </c>
      <c r="F655" s="249" t="s">
        <v>883</v>
      </c>
      <c r="G655" s="250"/>
      <c r="H655" s="236">
        <v>14000000</v>
      </c>
      <c r="I655" s="236">
        <v>14000000</v>
      </c>
      <c r="J655" s="236">
        <v>14000000</v>
      </c>
    </row>
    <row r="656" spans="1:10" ht="23.25" customHeight="1" x14ac:dyDescent="0.2">
      <c r="A656" s="285" t="s">
        <v>502</v>
      </c>
      <c r="B656" s="286"/>
      <c r="C656" s="232" t="s">
        <v>80</v>
      </c>
      <c r="D656" s="232" t="s">
        <v>62</v>
      </c>
      <c r="E656" s="232" t="s">
        <v>238</v>
      </c>
      <c r="F656" s="249" t="s">
        <v>884</v>
      </c>
      <c r="G656" s="250"/>
      <c r="H656" s="236">
        <v>14000000</v>
      </c>
      <c r="I656" s="236">
        <v>14000000</v>
      </c>
      <c r="J656" s="236">
        <v>14000000</v>
      </c>
    </row>
    <row r="657" spans="1:10" ht="15" customHeight="1" x14ac:dyDescent="0.2">
      <c r="A657" s="285" t="s">
        <v>95</v>
      </c>
      <c r="B657" s="286"/>
      <c r="C657" s="232" t="s">
        <v>80</v>
      </c>
      <c r="D657" s="232" t="s">
        <v>62</v>
      </c>
      <c r="E657" s="232" t="s">
        <v>238</v>
      </c>
      <c r="F657" s="249" t="s">
        <v>884</v>
      </c>
      <c r="G657" s="249" t="s">
        <v>96</v>
      </c>
      <c r="H657" s="236">
        <v>14000000</v>
      </c>
      <c r="I657" s="236">
        <v>14000000</v>
      </c>
      <c r="J657" s="236">
        <v>14000000</v>
      </c>
    </row>
    <row r="658" spans="1:10" ht="15" customHeight="1" x14ac:dyDescent="0.2">
      <c r="A658" s="285" t="s">
        <v>16</v>
      </c>
      <c r="B658" s="286"/>
      <c r="C658" s="232" t="s">
        <v>80</v>
      </c>
      <c r="D658" s="232" t="s">
        <v>62</v>
      </c>
      <c r="E658" s="232" t="s">
        <v>238</v>
      </c>
      <c r="F658" s="249" t="s">
        <v>884</v>
      </c>
      <c r="G658" s="249" t="s">
        <v>9</v>
      </c>
      <c r="H658" s="236">
        <v>14000000</v>
      </c>
      <c r="I658" s="236">
        <v>14000000</v>
      </c>
      <c r="J658" s="236">
        <v>14000000</v>
      </c>
    </row>
    <row r="659" spans="1:10" ht="15" customHeight="1" x14ac:dyDescent="0.2">
      <c r="A659" s="264" t="s">
        <v>335</v>
      </c>
      <c r="B659" s="265"/>
      <c r="C659" s="232" t="s">
        <v>80</v>
      </c>
      <c r="D659" s="232" t="s">
        <v>62</v>
      </c>
      <c r="E659" s="232" t="s">
        <v>238</v>
      </c>
      <c r="F659" s="232" t="s">
        <v>336</v>
      </c>
      <c r="G659" s="232"/>
      <c r="H659" s="236">
        <v>4080000</v>
      </c>
      <c r="I659" s="236">
        <v>4080000</v>
      </c>
      <c r="J659" s="236">
        <v>4080000</v>
      </c>
    </row>
    <row r="660" spans="1:10" ht="15" customHeight="1" x14ac:dyDescent="0.2">
      <c r="A660" s="285" t="s">
        <v>746</v>
      </c>
      <c r="B660" s="286"/>
      <c r="C660" s="232" t="s">
        <v>80</v>
      </c>
      <c r="D660" s="232" t="s">
        <v>62</v>
      </c>
      <c r="E660" s="232" t="s">
        <v>238</v>
      </c>
      <c r="F660" s="249" t="s">
        <v>503</v>
      </c>
      <c r="G660" s="250"/>
      <c r="H660" s="236">
        <v>4080000</v>
      </c>
      <c r="I660" s="236">
        <v>4080000</v>
      </c>
      <c r="J660" s="236">
        <v>4080000</v>
      </c>
    </row>
    <row r="661" spans="1:10" ht="15" customHeight="1" x14ac:dyDescent="0.2">
      <c r="A661" s="285" t="s">
        <v>95</v>
      </c>
      <c r="B661" s="286"/>
      <c r="C661" s="232" t="s">
        <v>80</v>
      </c>
      <c r="D661" s="232" t="s">
        <v>62</v>
      </c>
      <c r="E661" s="232" t="s">
        <v>238</v>
      </c>
      <c r="F661" s="249" t="s">
        <v>503</v>
      </c>
      <c r="G661" s="249" t="s">
        <v>96</v>
      </c>
      <c r="H661" s="236">
        <v>4080000</v>
      </c>
      <c r="I661" s="236">
        <v>4080000</v>
      </c>
      <c r="J661" s="236">
        <v>4080000</v>
      </c>
    </row>
    <row r="662" spans="1:10" ht="23.25" customHeight="1" x14ac:dyDescent="0.2">
      <c r="A662" s="285" t="s">
        <v>35</v>
      </c>
      <c r="B662" s="286"/>
      <c r="C662" s="232" t="s">
        <v>80</v>
      </c>
      <c r="D662" s="232" t="s">
        <v>62</v>
      </c>
      <c r="E662" s="232" t="s">
        <v>238</v>
      </c>
      <c r="F662" s="249" t="s">
        <v>503</v>
      </c>
      <c r="G662" s="249" t="s">
        <v>52</v>
      </c>
      <c r="H662" s="236">
        <v>4080000</v>
      </c>
      <c r="I662" s="236">
        <v>4080000</v>
      </c>
      <c r="J662" s="236">
        <v>4080000</v>
      </c>
    </row>
    <row r="663" spans="1:10" ht="15" customHeight="1" x14ac:dyDescent="0.2">
      <c r="A663" s="264" t="s">
        <v>141</v>
      </c>
      <c r="B663" s="265"/>
      <c r="C663" s="232" t="s">
        <v>80</v>
      </c>
      <c r="D663" s="232" t="s">
        <v>62</v>
      </c>
      <c r="E663" s="232" t="s">
        <v>65</v>
      </c>
      <c r="F663" s="233"/>
      <c r="G663" s="233"/>
      <c r="H663" s="236">
        <v>52281700</v>
      </c>
      <c r="I663" s="236">
        <v>52221700</v>
      </c>
      <c r="J663" s="236">
        <v>52221700</v>
      </c>
    </row>
    <row r="664" spans="1:10" ht="15" customHeight="1" x14ac:dyDescent="0.2">
      <c r="A664" s="264" t="s">
        <v>504</v>
      </c>
      <c r="B664" s="265"/>
      <c r="C664" s="232" t="s">
        <v>80</v>
      </c>
      <c r="D664" s="232" t="s">
        <v>62</v>
      </c>
      <c r="E664" s="232" t="s">
        <v>65</v>
      </c>
      <c r="F664" s="232" t="s">
        <v>505</v>
      </c>
      <c r="G664" s="232"/>
      <c r="H664" s="236">
        <v>2436700</v>
      </c>
      <c r="I664" s="236">
        <v>2436700</v>
      </c>
      <c r="J664" s="236">
        <v>2436700</v>
      </c>
    </row>
    <row r="665" spans="1:10" ht="23.25" customHeight="1" x14ac:dyDescent="0.2">
      <c r="A665" s="285" t="s">
        <v>506</v>
      </c>
      <c r="B665" s="286"/>
      <c r="C665" s="232" t="s">
        <v>80</v>
      </c>
      <c r="D665" s="232" t="s">
        <v>62</v>
      </c>
      <c r="E665" s="232" t="s">
        <v>65</v>
      </c>
      <c r="F665" s="249" t="s">
        <v>507</v>
      </c>
      <c r="G665" s="249"/>
      <c r="H665" s="236">
        <v>2436700</v>
      </c>
      <c r="I665" s="236">
        <v>2436700</v>
      </c>
      <c r="J665" s="236">
        <v>2436700</v>
      </c>
    </row>
    <row r="666" spans="1:10" ht="23.25" customHeight="1" x14ac:dyDescent="0.2">
      <c r="A666" s="285" t="s">
        <v>1009</v>
      </c>
      <c r="B666" s="286"/>
      <c r="C666" s="232" t="s">
        <v>80</v>
      </c>
      <c r="D666" s="232" t="s">
        <v>62</v>
      </c>
      <c r="E666" s="232" t="s">
        <v>65</v>
      </c>
      <c r="F666" s="249" t="s">
        <v>885</v>
      </c>
      <c r="G666" s="250"/>
      <c r="H666" s="236">
        <v>2436700</v>
      </c>
      <c r="I666" s="236">
        <v>2436700</v>
      </c>
      <c r="J666" s="236">
        <v>2436700</v>
      </c>
    </row>
    <row r="667" spans="1:10" ht="57" customHeight="1" x14ac:dyDescent="0.2">
      <c r="A667" s="285" t="s">
        <v>1203</v>
      </c>
      <c r="B667" s="286"/>
      <c r="C667" s="232" t="s">
        <v>80</v>
      </c>
      <c r="D667" s="232" t="s">
        <v>62</v>
      </c>
      <c r="E667" s="232" t="s">
        <v>65</v>
      </c>
      <c r="F667" s="249" t="s">
        <v>886</v>
      </c>
      <c r="G667" s="250"/>
      <c r="H667" s="236">
        <v>2436700</v>
      </c>
      <c r="I667" s="236">
        <v>2436700</v>
      </c>
      <c r="J667" s="236">
        <v>2436700</v>
      </c>
    </row>
    <row r="668" spans="1:10" ht="15" customHeight="1" x14ac:dyDescent="0.2">
      <c r="A668" s="285" t="s">
        <v>95</v>
      </c>
      <c r="B668" s="286"/>
      <c r="C668" s="232" t="s">
        <v>80</v>
      </c>
      <c r="D668" s="232" t="s">
        <v>62</v>
      </c>
      <c r="E668" s="232" t="s">
        <v>65</v>
      </c>
      <c r="F668" s="249" t="s">
        <v>886</v>
      </c>
      <c r="G668" s="249" t="s">
        <v>96</v>
      </c>
      <c r="H668" s="236">
        <v>2436700</v>
      </c>
      <c r="I668" s="236">
        <v>2436700</v>
      </c>
      <c r="J668" s="236">
        <v>2436700</v>
      </c>
    </row>
    <row r="669" spans="1:10" ht="23.25" customHeight="1" x14ac:dyDescent="0.2">
      <c r="A669" s="285" t="s">
        <v>35</v>
      </c>
      <c r="B669" s="286"/>
      <c r="C669" s="232" t="s">
        <v>80</v>
      </c>
      <c r="D669" s="232" t="s">
        <v>62</v>
      </c>
      <c r="E669" s="232" t="s">
        <v>65</v>
      </c>
      <c r="F669" s="249" t="s">
        <v>886</v>
      </c>
      <c r="G669" s="249" t="s">
        <v>52</v>
      </c>
      <c r="H669" s="236">
        <v>2436700</v>
      </c>
      <c r="I669" s="236">
        <v>2436700</v>
      </c>
      <c r="J669" s="236">
        <v>2436700</v>
      </c>
    </row>
    <row r="670" spans="1:10" ht="15" customHeight="1" x14ac:dyDescent="0.2">
      <c r="A670" s="264" t="s">
        <v>304</v>
      </c>
      <c r="B670" s="265"/>
      <c r="C670" s="232" t="s">
        <v>80</v>
      </c>
      <c r="D670" s="232" t="s">
        <v>62</v>
      </c>
      <c r="E670" s="232" t="s">
        <v>65</v>
      </c>
      <c r="F670" s="232" t="s">
        <v>305</v>
      </c>
      <c r="G670" s="232"/>
      <c r="H670" s="236">
        <v>49785000</v>
      </c>
      <c r="I670" s="236">
        <v>49785000</v>
      </c>
      <c r="J670" s="236">
        <v>49785000</v>
      </c>
    </row>
    <row r="671" spans="1:10" ht="15" customHeight="1" x14ac:dyDescent="0.2">
      <c r="A671" s="285" t="s">
        <v>306</v>
      </c>
      <c r="B671" s="286"/>
      <c r="C671" s="232" t="s">
        <v>80</v>
      </c>
      <c r="D671" s="232" t="s">
        <v>62</v>
      </c>
      <c r="E671" s="232" t="s">
        <v>65</v>
      </c>
      <c r="F671" s="249" t="s">
        <v>307</v>
      </c>
      <c r="G671" s="249"/>
      <c r="H671" s="236">
        <v>48785000</v>
      </c>
      <c r="I671" s="236">
        <v>48785000</v>
      </c>
      <c r="J671" s="236">
        <v>48785000</v>
      </c>
    </row>
    <row r="672" spans="1:10" ht="23.25" customHeight="1" x14ac:dyDescent="0.2">
      <c r="A672" s="285" t="s">
        <v>887</v>
      </c>
      <c r="B672" s="286"/>
      <c r="C672" s="232" t="s">
        <v>80</v>
      </c>
      <c r="D672" s="232" t="s">
        <v>62</v>
      </c>
      <c r="E672" s="232" t="s">
        <v>65</v>
      </c>
      <c r="F672" s="249" t="s">
        <v>888</v>
      </c>
      <c r="G672" s="250"/>
      <c r="H672" s="236">
        <v>30170000</v>
      </c>
      <c r="I672" s="236">
        <v>30170000</v>
      </c>
      <c r="J672" s="236">
        <v>30170000</v>
      </c>
    </row>
    <row r="673" spans="1:10" ht="23.25" customHeight="1" x14ac:dyDescent="0.2">
      <c r="A673" s="285" t="s">
        <v>889</v>
      </c>
      <c r="B673" s="286"/>
      <c r="C673" s="232" t="s">
        <v>80</v>
      </c>
      <c r="D673" s="232" t="s">
        <v>62</v>
      </c>
      <c r="E673" s="232" t="s">
        <v>65</v>
      </c>
      <c r="F673" s="249" t="s">
        <v>890</v>
      </c>
      <c r="G673" s="250"/>
      <c r="H673" s="236">
        <v>2250000</v>
      </c>
      <c r="I673" s="236">
        <v>2250000</v>
      </c>
      <c r="J673" s="236">
        <v>2250000</v>
      </c>
    </row>
    <row r="674" spans="1:10" ht="15" customHeight="1" x14ac:dyDescent="0.2">
      <c r="A674" s="285" t="s">
        <v>95</v>
      </c>
      <c r="B674" s="286"/>
      <c r="C674" s="232" t="s">
        <v>80</v>
      </c>
      <c r="D674" s="232" t="s">
        <v>62</v>
      </c>
      <c r="E674" s="232" t="s">
        <v>65</v>
      </c>
      <c r="F674" s="249" t="s">
        <v>890</v>
      </c>
      <c r="G674" s="249" t="s">
        <v>96</v>
      </c>
      <c r="H674" s="236">
        <v>2250000</v>
      </c>
      <c r="I674" s="236">
        <v>2250000</v>
      </c>
      <c r="J674" s="236">
        <v>2250000</v>
      </c>
    </row>
    <row r="675" spans="1:10" ht="23.25" customHeight="1" x14ac:dyDescent="0.2">
      <c r="A675" s="285" t="s">
        <v>35</v>
      </c>
      <c r="B675" s="286"/>
      <c r="C675" s="232" t="s">
        <v>80</v>
      </c>
      <c r="D675" s="232" t="s">
        <v>62</v>
      </c>
      <c r="E675" s="232" t="s">
        <v>65</v>
      </c>
      <c r="F675" s="249" t="s">
        <v>890</v>
      </c>
      <c r="G675" s="249" t="s">
        <v>52</v>
      </c>
      <c r="H675" s="236">
        <v>2250000</v>
      </c>
      <c r="I675" s="236">
        <v>2250000</v>
      </c>
      <c r="J675" s="236">
        <v>2250000</v>
      </c>
    </row>
    <row r="676" spans="1:10" ht="34.5" customHeight="1" x14ac:dyDescent="0.2">
      <c r="A676" s="285" t="s">
        <v>512</v>
      </c>
      <c r="B676" s="286"/>
      <c r="C676" s="232" t="s">
        <v>80</v>
      </c>
      <c r="D676" s="232" t="s">
        <v>62</v>
      </c>
      <c r="E676" s="232" t="s">
        <v>65</v>
      </c>
      <c r="F676" s="249" t="s">
        <v>891</v>
      </c>
      <c r="G676" s="250"/>
      <c r="H676" s="236">
        <v>5180000</v>
      </c>
      <c r="I676" s="236">
        <v>5180000</v>
      </c>
      <c r="J676" s="236">
        <v>5180000</v>
      </c>
    </row>
    <row r="677" spans="1:10" ht="15" customHeight="1" x14ac:dyDescent="0.2">
      <c r="A677" s="285" t="s">
        <v>95</v>
      </c>
      <c r="B677" s="286"/>
      <c r="C677" s="232" t="s">
        <v>80</v>
      </c>
      <c r="D677" s="232" t="s">
        <v>62</v>
      </c>
      <c r="E677" s="232" t="s">
        <v>65</v>
      </c>
      <c r="F677" s="249" t="s">
        <v>891</v>
      </c>
      <c r="G677" s="249" t="s">
        <v>96</v>
      </c>
      <c r="H677" s="236">
        <v>5180000</v>
      </c>
      <c r="I677" s="236">
        <v>5180000</v>
      </c>
      <c r="J677" s="236">
        <v>5180000</v>
      </c>
    </row>
    <row r="678" spans="1:10" ht="23.25" customHeight="1" x14ac:dyDescent="0.2">
      <c r="A678" s="285" t="s">
        <v>35</v>
      </c>
      <c r="B678" s="286"/>
      <c r="C678" s="232" t="s">
        <v>80</v>
      </c>
      <c r="D678" s="232" t="s">
        <v>62</v>
      </c>
      <c r="E678" s="232" t="s">
        <v>65</v>
      </c>
      <c r="F678" s="249" t="s">
        <v>891</v>
      </c>
      <c r="G678" s="249" t="s">
        <v>52</v>
      </c>
      <c r="H678" s="236">
        <v>5180000</v>
      </c>
      <c r="I678" s="236">
        <v>5180000</v>
      </c>
      <c r="J678" s="236">
        <v>5180000</v>
      </c>
    </row>
    <row r="679" spans="1:10" ht="34.5" customHeight="1" x14ac:dyDescent="0.2">
      <c r="A679" s="285" t="s">
        <v>513</v>
      </c>
      <c r="B679" s="286"/>
      <c r="C679" s="232" t="s">
        <v>80</v>
      </c>
      <c r="D679" s="232" t="s">
        <v>62</v>
      </c>
      <c r="E679" s="232" t="s">
        <v>65</v>
      </c>
      <c r="F679" s="249" t="s">
        <v>892</v>
      </c>
      <c r="G679" s="250"/>
      <c r="H679" s="236">
        <v>3000000</v>
      </c>
      <c r="I679" s="236">
        <v>3000000</v>
      </c>
      <c r="J679" s="236">
        <v>3000000</v>
      </c>
    </row>
    <row r="680" spans="1:10" ht="15" customHeight="1" x14ac:dyDescent="0.2">
      <c r="A680" s="285" t="s">
        <v>95</v>
      </c>
      <c r="B680" s="286"/>
      <c r="C680" s="232" t="s">
        <v>80</v>
      </c>
      <c r="D680" s="232" t="s">
        <v>62</v>
      </c>
      <c r="E680" s="232" t="s">
        <v>65</v>
      </c>
      <c r="F680" s="249" t="s">
        <v>892</v>
      </c>
      <c r="G680" s="249" t="s">
        <v>96</v>
      </c>
      <c r="H680" s="236">
        <v>3000000</v>
      </c>
      <c r="I680" s="236">
        <v>3000000</v>
      </c>
      <c r="J680" s="236">
        <v>3000000</v>
      </c>
    </row>
    <row r="681" spans="1:10" ht="23.25" customHeight="1" x14ac:dyDescent="0.2">
      <c r="A681" s="285" t="s">
        <v>35</v>
      </c>
      <c r="B681" s="286"/>
      <c r="C681" s="232" t="s">
        <v>80</v>
      </c>
      <c r="D681" s="232" t="s">
        <v>62</v>
      </c>
      <c r="E681" s="232" t="s">
        <v>65</v>
      </c>
      <c r="F681" s="249" t="s">
        <v>892</v>
      </c>
      <c r="G681" s="249" t="s">
        <v>52</v>
      </c>
      <c r="H681" s="236">
        <v>3000000</v>
      </c>
      <c r="I681" s="236">
        <v>3000000</v>
      </c>
      <c r="J681" s="236">
        <v>3000000</v>
      </c>
    </row>
    <row r="682" spans="1:10" ht="34.5" customHeight="1" x14ac:dyDescent="0.2">
      <c r="A682" s="285" t="s">
        <v>514</v>
      </c>
      <c r="B682" s="286"/>
      <c r="C682" s="232" t="s">
        <v>80</v>
      </c>
      <c r="D682" s="232" t="s">
        <v>62</v>
      </c>
      <c r="E682" s="232" t="s">
        <v>65</v>
      </c>
      <c r="F682" s="249" t="s">
        <v>893</v>
      </c>
      <c r="G682" s="250"/>
      <c r="H682" s="236">
        <v>4000000</v>
      </c>
      <c r="I682" s="236">
        <v>4000000</v>
      </c>
      <c r="J682" s="236">
        <v>4000000</v>
      </c>
    </row>
    <row r="683" spans="1:10" ht="15" customHeight="1" x14ac:dyDescent="0.2">
      <c r="A683" s="285" t="s">
        <v>95</v>
      </c>
      <c r="B683" s="286"/>
      <c r="C683" s="232" t="s">
        <v>80</v>
      </c>
      <c r="D683" s="232" t="s">
        <v>62</v>
      </c>
      <c r="E683" s="232" t="s">
        <v>65</v>
      </c>
      <c r="F683" s="249" t="s">
        <v>893</v>
      </c>
      <c r="G683" s="249" t="s">
        <v>96</v>
      </c>
      <c r="H683" s="236">
        <v>4000000</v>
      </c>
      <c r="I683" s="236">
        <v>4000000</v>
      </c>
      <c r="J683" s="236">
        <v>4000000</v>
      </c>
    </row>
    <row r="684" spans="1:10" ht="23.25" customHeight="1" x14ac:dyDescent="0.2">
      <c r="A684" s="285" t="s">
        <v>35</v>
      </c>
      <c r="B684" s="286"/>
      <c r="C684" s="232" t="s">
        <v>80</v>
      </c>
      <c r="D684" s="232" t="s">
        <v>62</v>
      </c>
      <c r="E684" s="232" t="s">
        <v>65</v>
      </c>
      <c r="F684" s="249" t="s">
        <v>893</v>
      </c>
      <c r="G684" s="249" t="s">
        <v>52</v>
      </c>
      <c r="H684" s="236">
        <v>4000000</v>
      </c>
      <c r="I684" s="236">
        <v>4000000</v>
      </c>
      <c r="J684" s="236">
        <v>4000000</v>
      </c>
    </row>
    <row r="685" spans="1:10" ht="34.5" customHeight="1" x14ac:dyDescent="0.2">
      <c r="A685" s="285" t="s">
        <v>515</v>
      </c>
      <c r="B685" s="286"/>
      <c r="C685" s="232" t="s">
        <v>80</v>
      </c>
      <c r="D685" s="232" t="s">
        <v>62</v>
      </c>
      <c r="E685" s="232" t="s">
        <v>65</v>
      </c>
      <c r="F685" s="249" t="s">
        <v>894</v>
      </c>
      <c r="G685" s="250"/>
      <c r="H685" s="236">
        <v>1100000</v>
      </c>
      <c r="I685" s="236">
        <v>1100000</v>
      </c>
      <c r="J685" s="236">
        <v>1100000</v>
      </c>
    </row>
    <row r="686" spans="1:10" ht="15" customHeight="1" x14ac:dyDescent="0.2">
      <c r="A686" s="285" t="s">
        <v>95</v>
      </c>
      <c r="B686" s="286"/>
      <c r="C686" s="232" t="s">
        <v>80</v>
      </c>
      <c r="D686" s="232" t="s">
        <v>62</v>
      </c>
      <c r="E686" s="232" t="s">
        <v>65</v>
      </c>
      <c r="F686" s="249" t="s">
        <v>894</v>
      </c>
      <c r="G686" s="249" t="s">
        <v>96</v>
      </c>
      <c r="H686" s="236">
        <v>1100000</v>
      </c>
      <c r="I686" s="236">
        <v>1100000</v>
      </c>
      <c r="J686" s="236">
        <v>1100000</v>
      </c>
    </row>
    <row r="687" spans="1:10" ht="23.25" customHeight="1" x14ac:dyDescent="0.2">
      <c r="A687" s="285" t="s">
        <v>35</v>
      </c>
      <c r="B687" s="286"/>
      <c r="C687" s="232" t="s">
        <v>80</v>
      </c>
      <c r="D687" s="232" t="s">
        <v>62</v>
      </c>
      <c r="E687" s="232" t="s">
        <v>65</v>
      </c>
      <c r="F687" s="249" t="s">
        <v>894</v>
      </c>
      <c r="G687" s="249" t="s">
        <v>52</v>
      </c>
      <c r="H687" s="236">
        <v>1100000</v>
      </c>
      <c r="I687" s="236">
        <v>1100000</v>
      </c>
      <c r="J687" s="236">
        <v>1100000</v>
      </c>
    </row>
    <row r="688" spans="1:10" ht="34.5" customHeight="1" x14ac:dyDescent="0.2">
      <c r="A688" s="285" t="s">
        <v>516</v>
      </c>
      <c r="B688" s="286"/>
      <c r="C688" s="232" t="s">
        <v>80</v>
      </c>
      <c r="D688" s="232" t="s">
        <v>62</v>
      </c>
      <c r="E688" s="232" t="s">
        <v>65</v>
      </c>
      <c r="F688" s="249" t="s">
        <v>895</v>
      </c>
      <c r="G688" s="250"/>
      <c r="H688" s="236">
        <v>5640000</v>
      </c>
      <c r="I688" s="236">
        <v>5640000</v>
      </c>
      <c r="J688" s="236">
        <v>5640000</v>
      </c>
    </row>
    <row r="689" spans="1:10" ht="15" customHeight="1" x14ac:dyDescent="0.2">
      <c r="A689" s="285" t="s">
        <v>95</v>
      </c>
      <c r="B689" s="286"/>
      <c r="C689" s="232" t="s">
        <v>80</v>
      </c>
      <c r="D689" s="232" t="s">
        <v>62</v>
      </c>
      <c r="E689" s="232" t="s">
        <v>65</v>
      </c>
      <c r="F689" s="249" t="s">
        <v>895</v>
      </c>
      <c r="G689" s="249" t="s">
        <v>96</v>
      </c>
      <c r="H689" s="236">
        <v>5640000</v>
      </c>
      <c r="I689" s="236">
        <v>5640000</v>
      </c>
      <c r="J689" s="236">
        <v>5640000</v>
      </c>
    </row>
    <row r="690" spans="1:10" ht="23.25" customHeight="1" x14ac:dyDescent="0.2">
      <c r="A690" s="285" t="s">
        <v>35</v>
      </c>
      <c r="B690" s="286"/>
      <c r="C690" s="232" t="s">
        <v>80</v>
      </c>
      <c r="D690" s="232" t="s">
        <v>62</v>
      </c>
      <c r="E690" s="232" t="s">
        <v>65</v>
      </c>
      <c r="F690" s="249" t="s">
        <v>895</v>
      </c>
      <c r="G690" s="249" t="s">
        <v>52</v>
      </c>
      <c r="H690" s="236">
        <v>5640000</v>
      </c>
      <c r="I690" s="236">
        <v>5640000</v>
      </c>
      <c r="J690" s="236">
        <v>5640000</v>
      </c>
    </row>
    <row r="691" spans="1:10" ht="68.25" customHeight="1" x14ac:dyDescent="0.2">
      <c r="A691" s="285" t="s">
        <v>1062</v>
      </c>
      <c r="B691" s="286"/>
      <c r="C691" s="232" t="s">
        <v>80</v>
      </c>
      <c r="D691" s="232" t="s">
        <v>62</v>
      </c>
      <c r="E691" s="232" t="s">
        <v>65</v>
      </c>
      <c r="F691" s="249" t="s">
        <v>1063</v>
      </c>
      <c r="G691" s="250"/>
      <c r="H691" s="236">
        <v>9000000</v>
      </c>
      <c r="I691" s="236">
        <v>9000000</v>
      </c>
      <c r="J691" s="236">
        <v>9000000</v>
      </c>
    </row>
    <row r="692" spans="1:10" ht="15" customHeight="1" x14ac:dyDescent="0.2">
      <c r="A692" s="285" t="s">
        <v>95</v>
      </c>
      <c r="B692" s="286"/>
      <c r="C692" s="232" t="s">
        <v>80</v>
      </c>
      <c r="D692" s="232" t="s">
        <v>62</v>
      </c>
      <c r="E692" s="232" t="s">
        <v>65</v>
      </c>
      <c r="F692" s="249" t="s">
        <v>1063</v>
      </c>
      <c r="G692" s="249" t="s">
        <v>96</v>
      </c>
      <c r="H692" s="236">
        <v>9000000</v>
      </c>
      <c r="I692" s="236">
        <v>9000000</v>
      </c>
      <c r="J692" s="236">
        <v>9000000</v>
      </c>
    </row>
    <row r="693" spans="1:10" ht="23.25" customHeight="1" x14ac:dyDescent="0.2">
      <c r="A693" s="285" t="s">
        <v>35</v>
      </c>
      <c r="B693" s="286"/>
      <c r="C693" s="232" t="s">
        <v>80</v>
      </c>
      <c r="D693" s="232" t="s">
        <v>62</v>
      </c>
      <c r="E693" s="232" t="s">
        <v>65</v>
      </c>
      <c r="F693" s="249" t="s">
        <v>1063</v>
      </c>
      <c r="G693" s="249" t="s">
        <v>52</v>
      </c>
      <c r="H693" s="236">
        <v>9000000</v>
      </c>
      <c r="I693" s="236">
        <v>9000000</v>
      </c>
      <c r="J693" s="236">
        <v>9000000</v>
      </c>
    </row>
    <row r="694" spans="1:10" ht="23.25" customHeight="1" x14ac:dyDescent="0.2">
      <c r="A694" s="285" t="s">
        <v>343</v>
      </c>
      <c r="B694" s="286"/>
      <c r="C694" s="232" t="s">
        <v>80</v>
      </c>
      <c r="D694" s="232" t="s">
        <v>62</v>
      </c>
      <c r="E694" s="232" t="s">
        <v>65</v>
      </c>
      <c r="F694" s="249" t="s">
        <v>344</v>
      </c>
      <c r="G694" s="250"/>
      <c r="H694" s="236">
        <v>18615000</v>
      </c>
      <c r="I694" s="236">
        <v>18615000</v>
      </c>
      <c r="J694" s="236">
        <v>18615000</v>
      </c>
    </row>
    <row r="695" spans="1:10" ht="15" customHeight="1" x14ac:dyDescent="0.2">
      <c r="A695" s="285" t="s">
        <v>345</v>
      </c>
      <c r="B695" s="286"/>
      <c r="C695" s="232" t="s">
        <v>80</v>
      </c>
      <c r="D695" s="232" t="s">
        <v>62</v>
      </c>
      <c r="E695" s="232" t="s">
        <v>65</v>
      </c>
      <c r="F695" s="249" t="s">
        <v>346</v>
      </c>
      <c r="G695" s="250"/>
      <c r="H695" s="236">
        <v>960000</v>
      </c>
      <c r="I695" s="236">
        <v>960000</v>
      </c>
      <c r="J695" s="236">
        <v>960000</v>
      </c>
    </row>
    <row r="696" spans="1:10" ht="15" customHeight="1" x14ac:dyDescent="0.2">
      <c r="A696" s="285" t="s">
        <v>95</v>
      </c>
      <c r="B696" s="286"/>
      <c r="C696" s="232" t="s">
        <v>80</v>
      </c>
      <c r="D696" s="232" t="s">
        <v>62</v>
      </c>
      <c r="E696" s="232" t="s">
        <v>65</v>
      </c>
      <c r="F696" s="249" t="s">
        <v>346</v>
      </c>
      <c r="G696" s="249" t="s">
        <v>96</v>
      </c>
      <c r="H696" s="236">
        <v>960000</v>
      </c>
      <c r="I696" s="236">
        <v>960000</v>
      </c>
      <c r="J696" s="236">
        <v>960000</v>
      </c>
    </row>
    <row r="697" spans="1:10" ht="23.25" customHeight="1" x14ac:dyDescent="0.2">
      <c r="A697" s="285" t="s">
        <v>35</v>
      </c>
      <c r="B697" s="286"/>
      <c r="C697" s="232" t="s">
        <v>80</v>
      </c>
      <c r="D697" s="232" t="s">
        <v>62</v>
      </c>
      <c r="E697" s="232" t="s">
        <v>65</v>
      </c>
      <c r="F697" s="249" t="s">
        <v>346</v>
      </c>
      <c r="G697" s="249" t="s">
        <v>52</v>
      </c>
      <c r="H697" s="236">
        <v>960000</v>
      </c>
      <c r="I697" s="236">
        <v>960000</v>
      </c>
      <c r="J697" s="236">
        <v>960000</v>
      </c>
    </row>
    <row r="698" spans="1:10" ht="68.25" customHeight="1" x14ac:dyDescent="0.2">
      <c r="A698" s="285" t="s">
        <v>508</v>
      </c>
      <c r="B698" s="286"/>
      <c r="C698" s="232" t="s">
        <v>80</v>
      </c>
      <c r="D698" s="232" t="s">
        <v>62</v>
      </c>
      <c r="E698" s="232" t="s">
        <v>65</v>
      </c>
      <c r="F698" s="249" t="s">
        <v>509</v>
      </c>
      <c r="G698" s="250"/>
      <c r="H698" s="236">
        <v>15700000</v>
      </c>
      <c r="I698" s="236">
        <v>15700000</v>
      </c>
      <c r="J698" s="236">
        <v>15700000</v>
      </c>
    </row>
    <row r="699" spans="1:10" ht="15" customHeight="1" x14ac:dyDescent="0.2">
      <c r="A699" s="285" t="s">
        <v>95</v>
      </c>
      <c r="B699" s="286"/>
      <c r="C699" s="232" t="s">
        <v>80</v>
      </c>
      <c r="D699" s="232" t="s">
        <v>62</v>
      </c>
      <c r="E699" s="232" t="s">
        <v>65</v>
      </c>
      <c r="F699" s="249" t="s">
        <v>509</v>
      </c>
      <c r="G699" s="249" t="s">
        <v>96</v>
      </c>
      <c r="H699" s="236">
        <v>15700000</v>
      </c>
      <c r="I699" s="236">
        <v>15700000</v>
      </c>
      <c r="J699" s="236">
        <v>15700000</v>
      </c>
    </row>
    <row r="700" spans="1:10" ht="23.25" customHeight="1" x14ac:dyDescent="0.2">
      <c r="A700" s="285" t="s">
        <v>35</v>
      </c>
      <c r="B700" s="286"/>
      <c r="C700" s="232" t="s">
        <v>80</v>
      </c>
      <c r="D700" s="232" t="s">
        <v>62</v>
      </c>
      <c r="E700" s="232" t="s">
        <v>65</v>
      </c>
      <c r="F700" s="249" t="s">
        <v>509</v>
      </c>
      <c r="G700" s="249" t="s">
        <v>52</v>
      </c>
      <c r="H700" s="236">
        <v>15700000</v>
      </c>
      <c r="I700" s="236">
        <v>15700000</v>
      </c>
      <c r="J700" s="236">
        <v>15700000</v>
      </c>
    </row>
    <row r="701" spans="1:10" ht="34.5" customHeight="1" x14ac:dyDescent="0.2">
      <c r="A701" s="285" t="s">
        <v>510</v>
      </c>
      <c r="B701" s="286"/>
      <c r="C701" s="232" t="s">
        <v>80</v>
      </c>
      <c r="D701" s="232" t="s">
        <v>62</v>
      </c>
      <c r="E701" s="232" t="s">
        <v>65</v>
      </c>
      <c r="F701" s="249" t="s">
        <v>511</v>
      </c>
      <c r="G701" s="250"/>
      <c r="H701" s="236">
        <v>1955000</v>
      </c>
      <c r="I701" s="236">
        <v>1955000</v>
      </c>
      <c r="J701" s="236">
        <v>1955000</v>
      </c>
    </row>
    <row r="702" spans="1:10" ht="15" customHeight="1" x14ac:dyDescent="0.2">
      <c r="A702" s="285" t="s">
        <v>95</v>
      </c>
      <c r="B702" s="286"/>
      <c r="C702" s="232" t="s">
        <v>80</v>
      </c>
      <c r="D702" s="232" t="s">
        <v>62</v>
      </c>
      <c r="E702" s="232" t="s">
        <v>65</v>
      </c>
      <c r="F702" s="249" t="s">
        <v>511</v>
      </c>
      <c r="G702" s="249" t="s">
        <v>96</v>
      </c>
      <c r="H702" s="236">
        <v>1955000</v>
      </c>
      <c r="I702" s="236">
        <v>1955000</v>
      </c>
      <c r="J702" s="236">
        <v>1955000</v>
      </c>
    </row>
    <row r="703" spans="1:10" ht="23.25" customHeight="1" x14ac:dyDescent="0.2">
      <c r="A703" s="285" t="s">
        <v>35</v>
      </c>
      <c r="B703" s="286"/>
      <c r="C703" s="232" t="s">
        <v>80</v>
      </c>
      <c r="D703" s="232" t="s">
        <v>62</v>
      </c>
      <c r="E703" s="232" t="s">
        <v>65</v>
      </c>
      <c r="F703" s="249" t="s">
        <v>511</v>
      </c>
      <c r="G703" s="249" t="s">
        <v>52</v>
      </c>
      <c r="H703" s="236">
        <v>1955000</v>
      </c>
      <c r="I703" s="236">
        <v>1955000</v>
      </c>
      <c r="J703" s="236">
        <v>1955000</v>
      </c>
    </row>
    <row r="704" spans="1:10" ht="34.5" customHeight="1" x14ac:dyDescent="0.2">
      <c r="A704" s="285" t="s">
        <v>896</v>
      </c>
      <c r="B704" s="286"/>
      <c r="C704" s="232" t="s">
        <v>80</v>
      </c>
      <c r="D704" s="232" t="s">
        <v>62</v>
      </c>
      <c r="E704" s="232" t="s">
        <v>65</v>
      </c>
      <c r="F704" s="249" t="s">
        <v>897</v>
      </c>
      <c r="G704" s="249"/>
      <c r="H704" s="236">
        <v>1000000</v>
      </c>
      <c r="I704" s="236">
        <v>1000000</v>
      </c>
      <c r="J704" s="236">
        <v>1000000</v>
      </c>
    </row>
    <row r="705" spans="1:10" ht="45.75" customHeight="1" x14ac:dyDescent="0.2">
      <c r="A705" s="285" t="s">
        <v>898</v>
      </c>
      <c r="B705" s="286"/>
      <c r="C705" s="232" t="s">
        <v>80</v>
      </c>
      <c r="D705" s="232" t="s">
        <v>62</v>
      </c>
      <c r="E705" s="232" t="s">
        <v>65</v>
      </c>
      <c r="F705" s="249" t="s">
        <v>899</v>
      </c>
      <c r="G705" s="250"/>
      <c r="H705" s="236">
        <v>1000000</v>
      </c>
      <c r="I705" s="236">
        <v>1000000</v>
      </c>
      <c r="J705" s="236">
        <v>1000000</v>
      </c>
    </row>
    <row r="706" spans="1:10" ht="34.5" customHeight="1" x14ac:dyDescent="0.2">
      <c r="A706" s="285" t="s">
        <v>900</v>
      </c>
      <c r="B706" s="286"/>
      <c r="C706" s="232" t="s">
        <v>80</v>
      </c>
      <c r="D706" s="232" t="s">
        <v>62</v>
      </c>
      <c r="E706" s="232" t="s">
        <v>65</v>
      </c>
      <c r="F706" s="249" t="s">
        <v>901</v>
      </c>
      <c r="G706" s="250"/>
      <c r="H706" s="236">
        <v>1000000</v>
      </c>
      <c r="I706" s="236">
        <v>1000000</v>
      </c>
      <c r="J706" s="236">
        <v>1000000</v>
      </c>
    </row>
    <row r="707" spans="1:10" ht="23.25" customHeight="1" x14ac:dyDescent="0.2">
      <c r="A707" s="285" t="s">
        <v>273</v>
      </c>
      <c r="B707" s="286"/>
      <c r="C707" s="232" t="s">
        <v>80</v>
      </c>
      <c r="D707" s="232" t="s">
        <v>62</v>
      </c>
      <c r="E707" s="232" t="s">
        <v>65</v>
      </c>
      <c r="F707" s="249" t="s">
        <v>901</v>
      </c>
      <c r="G707" s="249" t="s">
        <v>94</v>
      </c>
      <c r="H707" s="236">
        <v>1000000</v>
      </c>
      <c r="I707" s="236">
        <v>1000000</v>
      </c>
      <c r="J707" s="236">
        <v>1000000</v>
      </c>
    </row>
    <row r="708" spans="1:10" ht="23.25" customHeight="1" x14ac:dyDescent="0.2">
      <c r="A708" s="285" t="s">
        <v>187</v>
      </c>
      <c r="B708" s="286"/>
      <c r="C708" s="232" t="s">
        <v>80</v>
      </c>
      <c r="D708" s="232" t="s">
        <v>62</v>
      </c>
      <c r="E708" s="232" t="s">
        <v>65</v>
      </c>
      <c r="F708" s="249" t="s">
        <v>901</v>
      </c>
      <c r="G708" s="249" t="s">
        <v>58</v>
      </c>
      <c r="H708" s="236">
        <v>1000000</v>
      </c>
      <c r="I708" s="236">
        <v>1000000</v>
      </c>
      <c r="J708" s="236">
        <v>1000000</v>
      </c>
    </row>
    <row r="709" spans="1:10" ht="15" customHeight="1" x14ac:dyDescent="0.2">
      <c r="A709" s="264" t="s">
        <v>335</v>
      </c>
      <c r="B709" s="265"/>
      <c r="C709" s="232" t="s">
        <v>80</v>
      </c>
      <c r="D709" s="232" t="s">
        <v>62</v>
      </c>
      <c r="E709" s="232" t="s">
        <v>65</v>
      </c>
      <c r="F709" s="232" t="s">
        <v>336</v>
      </c>
      <c r="G709" s="232"/>
      <c r="H709" s="236">
        <v>60000</v>
      </c>
      <c r="I709" s="236">
        <v>0</v>
      </c>
      <c r="J709" s="236">
        <v>0</v>
      </c>
    </row>
    <row r="710" spans="1:10" ht="15" customHeight="1" x14ac:dyDescent="0.2">
      <c r="A710" s="285" t="s">
        <v>337</v>
      </c>
      <c r="B710" s="286"/>
      <c r="C710" s="232" t="s">
        <v>80</v>
      </c>
      <c r="D710" s="232" t="s">
        <v>62</v>
      </c>
      <c r="E710" s="232" t="s">
        <v>65</v>
      </c>
      <c r="F710" s="249" t="s">
        <v>338</v>
      </c>
      <c r="G710" s="250"/>
      <c r="H710" s="236">
        <v>60000</v>
      </c>
      <c r="I710" s="236">
        <v>0</v>
      </c>
      <c r="J710" s="236">
        <v>0</v>
      </c>
    </row>
    <row r="711" spans="1:10" ht="15" customHeight="1" x14ac:dyDescent="0.2">
      <c r="A711" s="285" t="s">
        <v>95</v>
      </c>
      <c r="B711" s="286"/>
      <c r="C711" s="232" t="s">
        <v>80</v>
      </c>
      <c r="D711" s="232" t="s">
        <v>62</v>
      </c>
      <c r="E711" s="232" t="s">
        <v>65</v>
      </c>
      <c r="F711" s="249" t="s">
        <v>338</v>
      </c>
      <c r="G711" s="249" t="s">
        <v>96</v>
      </c>
      <c r="H711" s="236">
        <v>60000</v>
      </c>
      <c r="I711" s="236">
        <v>0</v>
      </c>
      <c r="J711" s="236">
        <v>0</v>
      </c>
    </row>
    <row r="712" spans="1:10" ht="23.25" customHeight="1" x14ac:dyDescent="0.2">
      <c r="A712" s="285" t="s">
        <v>35</v>
      </c>
      <c r="B712" s="286"/>
      <c r="C712" s="232" t="s">
        <v>80</v>
      </c>
      <c r="D712" s="232" t="s">
        <v>62</v>
      </c>
      <c r="E712" s="232" t="s">
        <v>65</v>
      </c>
      <c r="F712" s="249" t="s">
        <v>338</v>
      </c>
      <c r="G712" s="249" t="s">
        <v>52</v>
      </c>
      <c r="H712" s="236">
        <v>60000</v>
      </c>
      <c r="I712" s="236">
        <v>0</v>
      </c>
      <c r="J712" s="236">
        <v>0</v>
      </c>
    </row>
    <row r="713" spans="1:10" ht="15" customHeight="1" x14ac:dyDescent="0.2">
      <c r="A713" s="264" t="s">
        <v>772</v>
      </c>
      <c r="B713" s="265"/>
      <c r="C713" s="232" t="s">
        <v>80</v>
      </c>
      <c r="D713" s="232" t="s">
        <v>111</v>
      </c>
      <c r="E713" s="232"/>
      <c r="F713" s="233"/>
      <c r="G713" s="233"/>
      <c r="H713" s="236">
        <v>4186000</v>
      </c>
      <c r="I713" s="236">
        <v>0</v>
      </c>
      <c r="J713" s="236">
        <v>0</v>
      </c>
    </row>
    <row r="714" spans="1:10" ht="15" customHeight="1" x14ac:dyDescent="0.2">
      <c r="A714" s="264" t="s">
        <v>522</v>
      </c>
      <c r="B714" s="265"/>
      <c r="C714" s="232" t="s">
        <v>80</v>
      </c>
      <c r="D714" s="232" t="s">
        <v>111</v>
      </c>
      <c r="E714" s="232" t="s">
        <v>238</v>
      </c>
      <c r="F714" s="233"/>
      <c r="G714" s="233"/>
      <c r="H714" s="236">
        <v>4186000</v>
      </c>
      <c r="I714" s="236">
        <v>0</v>
      </c>
      <c r="J714" s="236">
        <v>0</v>
      </c>
    </row>
    <row r="715" spans="1:10" ht="34.5" customHeight="1" x14ac:dyDescent="0.2">
      <c r="A715" s="264" t="s">
        <v>364</v>
      </c>
      <c r="B715" s="265"/>
      <c r="C715" s="232" t="s">
        <v>80</v>
      </c>
      <c r="D715" s="232" t="s">
        <v>111</v>
      </c>
      <c r="E715" s="232" t="s">
        <v>238</v>
      </c>
      <c r="F715" s="232" t="s">
        <v>365</v>
      </c>
      <c r="G715" s="232"/>
      <c r="H715" s="236">
        <v>4186000</v>
      </c>
      <c r="I715" s="236">
        <v>0</v>
      </c>
      <c r="J715" s="236">
        <v>0</v>
      </c>
    </row>
    <row r="716" spans="1:10" ht="15" customHeight="1" x14ac:dyDescent="0.2">
      <c r="A716" s="285" t="s">
        <v>906</v>
      </c>
      <c r="B716" s="286"/>
      <c r="C716" s="232" t="s">
        <v>80</v>
      </c>
      <c r="D716" s="232" t="s">
        <v>111</v>
      </c>
      <c r="E716" s="232" t="s">
        <v>238</v>
      </c>
      <c r="F716" s="249" t="s">
        <v>756</v>
      </c>
      <c r="G716" s="249"/>
      <c r="H716" s="236">
        <v>4186000</v>
      </c>
      <c r="I716" s="236">
        <v>0</v>
      </c>
      <c r="J716" s="236">
        <v>0</v>
      </c>
    </row>
    <row r="717" spans="1:10" ht="23.25" customHeight="1" x14ac:dyDescent="0.2">
      <c r="A717" s="285" t="s">
        <v>907</v>
      </c>
      <c r="B717" s="286"/>
      <c r="C717" s="232" t="s">
        <v>80</v>
      </c>
      <c r="D717" s="232" t="s">
        <v>111</v>
      </c>
      <c r="E717" s="232" t="s">
        <v>238</v>
      </c>
      <c r="F717" s="249" t="s">
        <v>908</v>
      </c>
      <c r="G717" s="250"/>
      <c r="H717" s="236">
        <v>4186000</v>
      </c>
      <c r="I717" s="236">
        <v>0</v>
      </c>
      <c r="J717" s="236">
        <v>0</v>
      </c>
    </row>
    <row r="718" spans="1:10" ht="34.5" customHeight="1" x14ac:dyDescent="0.2">
      <c r="A718" s="285" t="s">
        <v>958</v>
      </c>
      <c r="B718" s="286"/>
      <c r="C718" s="232" t="s">
        <v>80</v>
      </c>
      <c r="D718" s="232" t="s">
        <v>111</v>
      </c>
      <c r="E718" s="232" t="s">
        <v>238</v>
      </c>
      <c r="F718" s="249" t="s">
        <v>959</v>
      </c>
      <c r="G718" s="250"/>
      <c r="H718" s="236">
        <v>4186000</v>
      </c>
      <c r="I718" s="236">
        <v>0</v>
      </c>
      <c r="J718" s="236">
        <v>0</v>
      </c>
    </row>
    <row r="719" spans="1:10" ht="23.25" customHeight="1" x14ac:dyDescent="0.2">
      <c r="A719" s="285" t="s">
        <v>273</v>
      </c>
      <c r="B719" s="286"/>
      <c r="C719" s="232" t="s">
        <v>80</v>
      </c>
      <c r="D719" s="232" t="s">
        <v>111</v>
      </c>
      <c r="E719" s="232" t="s">
        <v>238</v>
      </c>
      <c r="F719" s="249" t="s">
        <v>959</v>
      </c>
      <c r="G719" s="249" t="s">
        <v>94</v>
      </c>
      <c r="H719" s="236">
        <v>4186000</v>
      </c>
      <c r="I719" s="236">
        <v>0</v>
      </c>
      <c r="J719" s="236">
        <v>0</v>
      </c>
    </row>
    <row r="720" spans="1:10" ht="23.25" customHeight="1" x14ac:dyDescent="0.2">
      <c r="A720" s="285" t="s">
        <v>187</v>
      </c>
      <c r="B720" s="286"/>
      <c r="C720" s="232" t="s">
        <v>80</v>
      </c>
      <c r="D720" s="232" t="s">
        <v>111</v>
      </c>
      <c r="E720" s="232" t="s">
        <v>238</v>
      </c>
      <c r="F720" s="249" t="s">
        <v>959</v>
      </c>
      <c r="G720" s="249" t="s">
        <v>58</v>
      </c>
      <c r="H720" s="236">
        <v>4186000</v>
      </c>
      <c r="I720" s="236">
        <v>0</v>
      </c>
      <c r="J720" s="236">
        <v>0</v>
      </c>
    </row>
    <row r="721" spans="1:10" ht="15" customHeight="1" x14ac:dyDescent="0.2">
      <c r="A721" s="264" t="s">
        <v>773</v>
      </c>
      <c r="B721" s="265"/>
      <c r="C721" s="232" t="s">
        <v>80</v>
      </c>
      <c r="D721" s="232" t="s">
        <v>66</v>
      </c>
      <c r="E721" s="232"/>
      <c r="F721" s="233"/>
      <c r="G721" s="233"/>
      <c r="H721" s="236">
        <v>86055700</v>
      </c>
      <c r="I721" s="236">
        <v>86055700</v>
      </c>
      <c r="J721" s="236">
        <v>86055700</v>
      </c>
    </row>
    <row r="722" spans="1:10" ht="15" customHeight="1" x14ac:dyDescent="0.2">
      <c r="A722" s="264" t="s">
        <v>157</v>
      </c>
      <c r="B722" s="265"/>
      <c r="C722" s="232" t="s">
        <v>80</v>
      </c>
      <c r="D722" s="232" t="s">
        <v>66</v>
      </c>
      <c r="E722" s="232" t="s">
        <v>238</v>
      </c>
      <c r="F722" s="233"/>
      <c r="G722" s="233"/>
      <c r="H722" s="236">
        <v>26555700</v>
      </c>
      <c r="I722" s="236">
        <v>26555700</v>
      </c>
      <c r="J722" s="236">
        <v>26555700</v>
      </c>
    </row>
    <row r="723" spans="1:10" ht="34.5" customHeight="1" x14ac:dyDescent="0.2">
      <c r="A723" s="264" t="s">
        <v>364</v>
      </c>
      <c r="B723" s="265"/>
      <c r="C723" s="232" t="s">
        <v>80</v>
      </c>
      <c r="D723" s="232" t="s">
        <v>66</v>
      </c>
      <c r="E723" s="232" t="s">
        <v>238</v>
      </c>
      <c r="F723" s="232" t="s">
        <v>365</v>
      </c>
      <c r="G723" s="232"/>
      <c r="H723" s="236">
        <v>26555700</v>
      </c>
      <c r="I723" s="236">
        <v>26555700</v>
      </c>
      <c r="J723" s="236">
        <v>26555700</v>
      </c>
    </row>
    <row r="724" spans="1:10" ht="15" customHeight="1" x14ac:dyDescent="0.2">
      <c r="A724" s="285" t="s">
        <v>260</v>
      </c>
      <c r="B724" s="286"/>
      <c r="C724" s="232" t="s">
        <v>80</v>
      </c>
      <c r="D724" s="232" t="s">
        <v>66</v>
      </c>
      <c r="E724" s="232" t="s">
        <v>238</v>
      </c>
      <c r="F724" s="249" t="s">
        <v>795</v>
      </c>
      <c r="G724" s="249"/>
      <c r="H724" s="236">
        <v>26555700</v>
      </c>
      <c r="I724" s="236">
        <v>26555700</v>
      </c>
      <c r="J724" s="236">
        <v>26555700</v>
      </c>
    </row>
    <row r="725" spans="1:10" ht="23.25" customHeight="1" x14ac:dyDescent="0.2">
      <c r="A725" s="285" t="s">
        <v>156</v>
      </c>
      <c r="B725" s="286"/>
      <c r="C725" s="232" t="s">
        <v>80</v>
      </c>
      <c r="D725" s="232" t="s">
        <v>66</v>
      </c>
      <c r="E725" s="232" t="s">
        <v>238</v>
      </c>
      <c r="F725" s="249" t="s">
        <v>866</v>
      </c>
      <c r="G725" s="250"/>
      <c r="H725" s="236">
        <v>26555700</v>
      </c>
      <c r="I725" s="236">
        <v>26555700</v>
      </c>
      <c r="J725" s="236">
        <v>26555700</v>
      </c>
    </row>
    <row r="726" spans="1:10" ht="34.5" customHeight="1" x14ac:dyDescent="0.2">
      <c r="A726" s="285" t="s">
        <v>531</v>
      </c>
      <c r="B726" s="286"/>
      <c r="C726" s="232" t="s">
        <v>80</v>
      </c>
      <c r="D726" s="232" t="s">
        <v>66</v>
      </c>
      <c r="E726" s="232" t="s">
        <v>238</v>
      </c>
      <c r="F726" s="249" t="s">
        <v>915</v>
      </c>
      <c r="G726" s="250"/>
      <c r="H726" s="236">
        <v>26555700</v>
      </c>
      <c r="I726" s="236">
        <v>26555700</v>
      </c>
      <c r="J726" s="236">
        <v>26555700</v>
      </c>
    </row>
    <row r="727" spans="1:10" ht="23.25" customHeight="1" x14ac:dyDescent="0.2">
      <c r="A727" s="285" t="s">
        <v>85</v>
      </c>
      <c r="B727" s="286"/>
      <c r="C727" s="232" t="s">
        <v>80</v>
      </c>
      <c r="D727" s="232" t="s">
        <v>66</v>
      </c>
      <c r="E727" s="232" t="s">
        <v>238</v>
      </c>
      <c r="F727" s="249" t="s">
        <v>915</v>
      </c>
      <c r="G727" s="249" t="s">
        <v>84</v>
      </c>
      <c r="H727" s="236">
        <v>26555700</v>
      </c>
      <c r="I727" s="236">
        <v>26555700</v>
      </c>
      <c r="J727" s="236">
        <v>26555700</v>
      </c>
    </row>
    <row r="728" spans="1:10" ht="15" customHeight="1" x14ac:dyDescent="0.2">
      <c r="A728" s="285" t="s">
        <v>228</v>
      </c>
      <c r="B728" s="286"/>
      <c r="C728" s="232" t="s">
        <v>80</v>
      </c>
      <c r="D728" s="232" t="s">
        <v>66</v>
      </c>
      <c r="E728" s="232" t="s">
        <v>238</v>
      </c>
      <c r="F728" s="249" t="s">
        <v>915</v>
      </c>
      <c r="G728" s="249" t="s">
        <v>229</v>
      </c>
      <c r="H728" s="236">
        <v>26555700</v>
      </c>
      <c r="I728" s="236">
        <v>26555700</v>
      </c>
      <c r="J728" s="236">
        <v>26555700</v>
      </c>
    </row>
    <row r="729" spans="1:10" ht="15" customHeight="1" x14ac:dyDescent="0.2">
      <c r="A729" s="264" t="s">
        <v>675</v>
      </c>
      <c r="B729" s="265"/>
      <c r="C729" s="232" t="s">
        <v>80</v>
      </c>
      <c r="D729" s="232" t="s">
        <v>66</v>
      </c>
      <c r="E729" s="232" t="s">
        <v>54</v>
      </c>
      <c r="F729" s="233"/>
      <c r="G729" s="233"/>
      <c r="H729" s="236">
        <v>59500000</v>
      </c>
      <c r="I729" s="236">
        <v>59500000</v>
      </c>
      <c r="J729" s="236">
        <v>59500000</v>
      </c>
    </row>
    <row r="730" spans="1:10" ht="34.5" customHeight="1" x14ac:dyDescent="0.2">
      <c r="A730" s="264" t="s">
        <v>364</v>
      </c>
      <c r="B730" s="265"/>
      <c r="C730" s="232" t="s">
        <v>80</v>
      </c>
      <c r="D730" s="232" t="s">
        <v>66</v>
      </c>
      <c r="E730" s="232" t="s">
        <v>54</v>
      </c>
      <c r="F730" s="232" t="s">
        <v>365</v>
      </c>
      <c r="G730" s="232"/>
      <c r="H730" s="236">
        <v>59500000</v>
      </c>
      <c r="I730" s="236">
        <v>59500000</v>
      </c>
      <c r="J730" s="236">
        <v>59500000</v>
      </c>
    </row>
    <row r="731" spans="1:10" ht="45.75" customHeight="1" x14ac:dyDescent="0.2">
      <c r="A731" s="285" t="s">
        <v>1165</v>
      </c>
      <c r="B731" s="286"/>
      <c r="C731" s="232" t="s">
        <v>80</v>
      </c>
      <c r="D731" s="232" t="s">
        <v>66</v>
      </c>
      <c r="E731" s="232" t="s">
        <v>54</v>
      </c>
      <c r="F731" s="249" t="s">
        <v>366</v>
      </c>
      <c r="G731" s="249"/>
      <c r="H731" s="236">
        <v>23067939.859999999</v>
      </c>
      <c r="I731" s="236">
        <v>23067939.859999999</v>
      </c>
      <c r="J731" s="236">
        <v>23067939.859999999</v>
      </c>
    </row>
    <row r="732" spans="1:10" ht="34.5" customHeight="1" x14ac:dyDescent="0.2">
      <c r="A732" s="285" t="s">
        <v>367</v>
      </c>
      <c r="B732" s="286"/>
      <c r="C732" s="232" t="s">
        <v>80</v>
      </c>
      <c r="D732" s="232" t="s">
        <v>66</v>
      </c>
      <c r="E732" s="232" t="s">
        <v>54</v>
      </c>
      <c r="F732" s="249" t="s">
        <v>368</v>
      </c>
      <c r="G732" s="250"/>
      <c r="H732" s="236">
        <v>23067939.859999999</v>
      </c>
      <c r="I732" s="236">
        <v>23067939.859999999</v>
      </c>
      <c r="J732" s="236">
        <v>23067939.859999999</v>
      </c>
    </row>
    <row r="733" spans="1:10" ht="102" customHeight="1" x14ac:dyDescent="0.2">
      <c r="A733" s="285" t="s">
        <v>931</v>
      </c>
      <c r="B733" s="286"/>
      <c r="C733" s="232" t="s">
        <v>80</v>
      </c>
      <c r="D733" s="232" t="s">
        <v>66</v>
      </c>
      <c r="E733" s="232" t="s">
        <v>54</v>
      </c>
      <c r="F733" s="249" t="s">
        <v>369</v>
      </c>
      <c r="G733" s="250"/>
      <c r="H733" s="236">
        <v>23067939.859999999</v>
      </c>
      <c r="I733" s="236">
        <v>23067939.859999999</v>
      </c>
      <c r="J733" s="236">
        <v>23067939.859999999</v>
      </c>
    </row>
    <row r="734" spans="1:10" ht="23.25" customHeight="1" x14ac:dyDescent="0.2">
      <c r="A734" s="285" t="s">
        <v>85</v>
      </c>
      <c r="B734" s="286"/>
      <c r="C734" s="232" t="s">
        <v>80</v>
      </c>
      <c r="D734" s="232" t="s">
        <v>66</v>
      </c>
      <c r="E734" s="232" t="s">
        <v>54</v>
      </c>
      <c r="F734" s="249" t="s">
        <v>369</v>
      </c>
      <c r="G734" s="249" t="s">
        <v>84</v>
      </c>
      <c r="H734" s="236">
        <v>23067939.859999999</v>
      </c>
      <c r="I734" s="236">
        <v>23067939.859999999</v>
      </c>
      <c r="J734" s="236">
        <v>23067939.859999999</v>
      </c>
    </row>
    <row r="735" spans="1:10" ht="15" customHeight="1" x14ac:dyDescent="0.2">
      <c r="A735" s="285" t="s">
        <v>228</v>
      </c>
      <c r="B735" s="286"/>
      <c r="C735" s="232" t="s">
        <v>80</v>
      </c>
      <c r="D735" s="232" t="s">
        <v>66</v>
      </c>
      <c r="E735" s="232" t="s">
        <v>54</v>
      </c>
      <c r="F735" s="249" t="s">
        <v>369</v>
      </c>
      <c r="G735" s="249" t="s">
        <v>229</v>
      </c>
      <c r="H735" s="236">
        <v>23067939.859999999</v>
      </c>
      <c r="I735" s="236">
        <v>23067939.859999999</v>
      </c>
      <c r="J735" s="236">
        <v>23067939.859999999</v>
      </c>
    </row>
    <row r="736" spans="1:10" ht="15" customHeight="1" x14ac:dyDescent="0.2">
      <c r="A736" s="285" t="s">
        <v>260</v>
      </c>
      <c r="B736" s="286"/>
      <c r="C736" s="232" t="s">
        <v>80</v>
      </c>
      <c r="D736" s="232" t="s">
        <v>66</v>
      </c>
      <c r="E736" s="232" t="s">
        <v>54</v>
      </c>
      <c r="F736" s="249" t="s">
        <v>795</v>
      </c>
      <c r="G736" s="249"/>
      <c r="H736" s="236">
        <v>36432060.140000001</v>
      </c>
      <c r="I736" s="236">
        <v>36432060.140000001</v>
      </c>
      <c r="J736" s="236">
        <v>36432060.140000001</v>
      </c>
    </row>
    <row r="737" spans="1:10" ht="23.25" customHeight="1" x14ac:dyDescent="0.2">
      <c r="A737" s="285" t="s">
        <v>156</v>
      </c>
      <c r="B737" s="286"/>
      <c r="C737" s="232" t="s">
        <v>80</v>
      </c>
      <c r="D737" s="232" t="s">
        <v>66</v>
      </c>
      <c r="E737" s="232" t="s">
        <v>54</v>
      </c>
      <c r="F737" s="249" t="s">
        <v>866</v>
      </c>
      <c r="G737" s="250"/>
      <c r="H737" s="236">
        <v>36432060.140000001</v>
      </c>
      <c r="I737" s="236">
        <v>36432060.140000001</v>
      </c>
      <c r="J737" s="236">
        <v>36432060.140000001</v>
      </c>
    </row>
    <row r="738" spans="1:10" ht="34.5" customHeight="1" x14ac:dyDescent="0.2">
      <c r="A738" s="285" t="s">
        <v>531</v>
      </c>
      <c r="B738" s="286"/>
      <c r="C738" s="232" t="s">
        <v>80</v>
      </c>
      <c r="D738" s="232" t="s">
        <v>66</v>
      </c>
      <c r="E738" s="232" t="s">
        <v>54</v>
      </c>
      <c r="F738" s="249" t="s">
        <v>915</v>
      </c>
      <c r="G738" s="250"/>
      <c r="H738" s="236">
        <v>36432060.140000001</v>
      </c>
      <c r="I738" s="236">
        <v>36432060.140000001</v>
      </c>
      <c r="J738" s="236">
        <v>36432060.140000001</v>
      </c>
    </row>
    <row r="739" spans="1:10" ht="23.25" customHeight="1" x14ac:dyDescent="0.2">
      <c r="A739" s="285" t="s">
        <v>85</v>
      </c>
      <c r="B739" s="286"/>
      <c r="C739" s="232" t="s">
        <v>80</v>
      </c>
      <c r="D739" s="232" t="s">
        <v>66</v>
      </c>
      <c r="E739" s="232" t="s">
        <v>54</v>
      </c>
      <c r="F739" s="249" t="s">
        <v>915</v>
      </c>
      <c r="G739" s="249" t="s">
        <v>84</v>
      </c>
      <c r="H739" s="236">
        <v>36432060.140000001</v>
      </c>
      <c r="I739" s="236">
        <v>36432060.140000001</v>
      </c>
      <c r="J739" s="236">
        <v>36432060.140000001</v>
      </c>
    </row>
    <row r="740" spans="1:10" ht="15" customHeight="1" x14ac:dyDescent="0.2">
      <c r="A740" s="285" t="s">
        <v>228</v>
      </c>
      <c r="B740" s="286"/>
      <c r="C740" s="232" t="s">
        <v>80</v>
      </c>
      <c r="D740" s="232" t="s">
        <v>66</v>
      </c>
      <c r="E740" s="232" t="s">
        <v>54</v>
      </c>
      <c r="F740" s="249" t="s">
        <v>915</v>
      </c>
      <c r="G740" s="249" t="s">
        <v>229</v>
      </c>
      <c r="H740" s="236">
        <v>36432060.140000001</v>
      </c>
      <c r="I740" s="236">
        <v>36432060.140000001</v>
      </c>
      <c r="J740" s="236">
        <v>36432060.140000001</v>
      </c>
    </row>
    <row r="741" spans="1:10" ht="15" customHeight="1" x14ac:dyDescent="0.2">
      <c r="A741" s="264" t="s">
        <v>83</v>
      </c>
      <c r="B741" s="265"/>
      <c r="C741" s="232" t="s">
        <v>80</v>
      </c>
      <c r="D741" s="232" t="s">
        <v>186</v>
      </c>
      <c r="E741" s="232"/>
      <c r="F741" s="233"/>
      <c r="G741" s="233"/>
      <c r="H741" s="236">
        <v>300000000</v>
      </c>
      <c r="I741" s="236">
        <v>728000000</v>
      </c>
      <c r="J741" s="236">
        <v>806000000</v>
      </c>
    </row>
    <row r="742" spans="1:10" ht="23.25" customHeight="1" x14ac:dyDescent="0.2">
      <c r="A742" s="264" t="s">
        <v>532</v>
      </c>
      <c r="B742" s="265"/>
      <c r="C742" s="232" t="s">
        <v>80</v>
      </c>
      <c r="D742" s="232" t="s">
        <v>186</v>
      </c>
      <c r="E742" s="232" t="s">
        <v>238</v>
      </c>
      <c r="F742" s="233"/>
      <c r="G742" s="233"/>
      <c r="H742" s="236">
        <v>300000000</v>
      </c>
      <c r="I742" s="236">
        <v>728000000</v>
      </c>
      <c r="J742" s="236">
        <v>806000000</v>
      </c>
    </row>
    <row r="743" spans="1:10" ht="23.25" customHeight="1" x14ac:dyDescent="0.2">
      <c r="A743" s="264" t="s">
        <v>285</v>
      </c>
      <c r="B743" s="265"/>
      <c r="C743" s="232" t="s">
        <v>80</v>
      </c>
      <c r="D743" s="232" t="s">
        <v>186</v>
      </c>
      <c r="E743" s="232" t="s">
        <v>238</v>
      </c>
      <c r="F743" s="232" t="s">
        <v>286</v>
      </c>
      <c r="G743" s="232"/>
      <c r="H743" s="236">
        <v>300000000</v>
      </c>
      <c r="I743" s="236">
        <v>728000000</v>
      </c>
      <c r="J743" s="236">
        <v>806000000</v>
      </c>
    </row>
    <row r="744" spans="1:10" ht="15" customHeight="1" x14ac:dyDescent="0.2">
      <c r="A744" s="285" t="s">
        <v>916</v>
      </c>
      <c r="B744" s="286"/>
      <c r="C744" s="232" t="s">
        <v>80</v>
      </c>
      <c r="D744" s="232" t="s">
        <v>186</v>
      </c>
      <c r="E744" s="232" t="s">
        <v>238</v>
      </c>
      <c r="F744" s="249" t="s">
        <v>312</v>
      </c>
      <c r="G744" s="249"/>
      <c r="H744" s="236">
        <v>300000000</v>
      </c>
      <c r="I744" s="236">
        <v>728000000</v>
      </c>
      <c r="J744" s="236">
        <v>806000000</v>
      </c>
    </row>
    <row r="745" spans="1:10" ht="23.25" customHeight="1" x14ac:dyDescent="0.2">
      <c r="A745" s="285" t="s">
        <v>917</v>
      </c>
      <c r="B745" s="286"/>
      <c r="C745" s="232" t="s">
        <v>80</v>
      </c>
      <c r="D745" s="232" t="s">
        <v>186</v>
      </c>
      <c r="E745" s="232" t="s">
        <v>238</v>
      </c>
      <c r="F745" s="249" t="s">
        <v>313</v>
      </c>
      <c r="G745" s="250"/>
      <c r="H745" s="236">
        <v>300000000</v>
      </c>
      <c r="I745" s="236">
        <v>728000000</v>
      </c>
      <c r="J745" s="236">
        <v>806000000</v>
      </c>
    </row>
    <row r="746" spans="1:10" ht="15" customHeight="1" x14ac:dyDescent="0.2">
      <c r="A746" s="285" t="s">
        <v>144</v>
      </c>
      <c r="B746" s="286"/>
      <c r="C746" s="232" t="s">
        <v>80</v>
      </c>
      <c r="D746" s="232" t="s">
        <v>186</v>
      </c>
      <c r="E746" s="232" t="s">
        <v>238</v>
      </c>
      <c r="F746" s="249" t="s">
        <v>918</v>
      </c>
      <c r="G746" s="250"/>
      <c r="H746" s="236">
        <v>300000000</v>
      </c>
      <c r="I746" s="236">
        <v>728000000</v>
      </c>
      <c r="J746" s="236">
        <v>806000000</v>
      </c>
    </row>
    <row r="747" spans="1:10" ht="15" customHeight="1" x14ac:dyDescent="0.2">
      <c r="A747" s="285" t="s">
        <v>83</v>
      </c>
      <c r="B747" s="286"/>
      <c r="C747" s="232" t="s">
        <v>80</v>
      </c>
      <c r="D747" s="232" t="s">
        <v>186</v>
      </c>
      <c r="E747" s="232" t="s">
        <v>238</v>
      </c>
      <c r="F747" s="249" t="s">
        <v>918</v>
      </c>
      <c r="G747" s="249" t="s">
        <v>251</v>
      </c>
      <c r="H747" s="236">
        <v>300000000</v>
      </c>
      <c r="I747" s="236">
        <v>728000000</v>
      </c>
      <c r="J747" s="236">
        <v>806000000</v>
      </c>
    </row>
    <row r="748" spans="1:10" ht="15" customHeight="1" x14ac:dyDescent="0.2">
      <c r="A748" s="285" t="s">
        <v>144</v>
      </c>
      <c r="B748" s="286"/>
      <c r="C748" s="232" t="s">
        <v>80</v>
      </c>
      <c r="D748" s="232" t="s">
        <v>186</v>
      </c>
      <c r="E748" s="232" t="s">
        <v>238</v>
      </c>
      <c r="F748" s="249" t="s">
        <v>918</v>
      </c>
      <c r="G748" s="249" t="s">
        <v>47</v>
      </c>
      <c r="H748" s="236">
        <v>300000000</v>
      </c>
      <c r="I748" s="236">
        <v>728000000</v>
      </c>
      <c r="J748" s="236">
        <v>806000000</v>
      </c>
    </row>
    <row r="749" spans="1:10" ht="23.25" customHeight="1" x14ac:dyDescent="0.2">
      <c r="A749" s="292" t="s">
        <v>1015</v>
      </c>
      <c r="B749" s="293"/>
      <c r="C749" s="233" t="s">
        <v>57</v>
      </c>
      <c r="D749" s="233"/>
      <c r="E749" s="233"/>
      <c r="F749" s="233"/>
      <c r="G749" s="233"/>
      <c r="H749" s="243">
        <v>22214820.899999999</v>
      </c>
      <c r="I749" s="243">
        <v>22178856</v>
      </c>
      <c r="J749" s="243">
        <v>22178856</v>
      </c>
    </row>
    <row r="750" spans="1:10" ht="15" customHeight="1" x14ac:dyDescent="0.2">
      <c r="A750" s="264" t="s">
        <v>764</v>
      </c>
      <c r="B750" s="265"/>
      <c r="C750" s="232" t="s">
        <v>57</v>
      </c>
      <c r="D750" s="232" t="s">
        <v>238</v>
      </c>
      <c r="E750" s="232"/>
      <c r="F750" s="233"/>
      <c r="G750" s="233"/>
      <c r="H750" s="236">
        <v>22214820.899999999</v>
      </c>
      <c r="I750" s="236">
        <v>22178856</v>
      </c>
      <c r="J750" s="236">
        <v>22178856</v>
      </c>
    </row>
    <row r="751" spans="1:10" ht="34.5" customHeight="1" x14ac:dyDescent="0.2">
      <c r="A751" s="264" t="s">
        <v>69</v>
      </c>
      <c r="B751" s="265"/>
      <c r="C751" s="232" t="s">
        <v>57</v>
      </c>
      <c r="D751" s="232" t="s">
        <v>238</v>
      </c>
      <c r="E751" s="232" t="s">
        <v>65</v>
      </c>
      <c r="F751" s="233"/>
      <c r="G751" s="233"/>
      <c r="H751" s="236">
        <v>22214820.899999999</v>
      </c>
      <c r="I751" s="236">
        <v>22178856</v>
      </c>
      <c r="J751" s="236">
        <v>22178856</v>
      </c>
    </row>
    <row r="752" spans="1:10" ht="23.25" customHeight="1" x14ac:dyDescent="0.2">
      <c r="A752" s="264" t="s">
        <v>292</v>
      </c>
      <c r="B752" s="265"/>
      <c r="C752" s="232" t="s">
        <v>57</v>
      </c>
      <c r="D752" s="232" t="s">
        <v>238</v>
      </c>
      <c r="E752" s="232" t="s">
        <v>65</v>
      </c>
      <c r="F752" s="232" t="s">
        <v>293</v>
      </c>
      <c r="G752" s="232"/>
      <c r="H752" s="236">
        <v>22214820.899999999</v>
      </c>
      <c r="I752" s="236">
        <v>22178856</v>
      </c>
      <c r="J752" s="236">
        <v>22178856</v>
      </c>
    </row>
    <row r="753" spans="1:10" ht="23.25" customHeight="1" x14ac:dyDescent="0.2">
      <c r="A753" s="285" t="s">
        <v>294</v>
      </c>
      <c r="B753" s="286"/>
      <c r="C753" s="232" t="s">
        <v>57</v>
      </c>
      <c r="D753" s="232" t="s">
        <v>238</v>
      </c>
      <c r="E753" s="232" t="s">
        <v>65</v>
      </c>
      <c r="F753" s="249" t="s">
        <v>295</v>
      </c>
      <c r="G753" s="250"/>
      <c r="H753" s="236">
        <v>7825128</v>
      </c>
      <c r="I753" s="236">
        <v>7825128</v>
      </c>
      <c r="J753" s="236">
        <v>7825128</v>
      </c>
    </row>
    <row r="754" spans="1:10" ht="45.75" customHeight="1" x14ac:dyDescent="0.2">
      <c r="A754" s="285" t="s">
        <v>291</v>
      </c>
      <c r="B754" s="286"/>
      <c r="C754" s="232" t="s">
        <v>57</v>
      </c>
      <c r="D754" s="232" t="s">
        <v>238</v>
      </c>
      <c r="E754" s="232" t="s">
        <v>65</v>
      </c>
      <c r="F754" s="249" t="s">
        <v>295</v>
      </c>
      <c r="G754" s="249" t="s">
        <v>195</v>
      </c>
      <c r="H754" s="236">
        <v>7825128</v>
      </c>
      <c r="I754" s="236">
        <v>7825128</v>
      </c>
      <c r="J754" s="236">
        <v>7825128</v>
      </c>
    </row>
    <row r="755" spans="1:10" ht="23.25" customHeight="1" x14ac:dyDescent="0.2">
      <c r="A755" s="285" t="s">
        <v>89</v>
      </c>
      <c r="B755" s="286"/>
      <c r="C755" s="232" t="s">
        <v>57</v>
      </c>
      <c r="D755" s="232" t="s">
        <v>238</v>
      </c>
      <c r="E755" s="232" t="s">
        <v>65</v>
      </c>
      <c r="F755" s="249" t="s">
        <v>295</v>
      </c>
      <c r="G755" s="249" t="s">
        <v>26</v>
      </c>
      <c r="H755" s="236">
        <v>7825128</v>
      </c>
      <c r="I755" s="236">
        <v>7825128</v>
      </c>
      <c r="J755" s="236">
        <v>7825128</v>
      </c>
    </row>
    <row r="756" spans="1:10" ht="23.25" customHeight="1" x14ac:dyDescent="0.2">
      <c r="A756" s="285" t="s">
        <v>296</v>
      </c>
      <c r="B756" s="286"/>
      <c r="C756" s="232" t="s">
        <v>57</v>
      </c>
      <c r="D756" s="232" t="s">
        <v>238</v>
      </c>
      <c r="E756" s="232" t="s">
        <v>65</v>
      </c>
      <c r="F756" s="249" t="s">
        <v>297</v>
      </c>
      <c r="G756" s="250"/>
      <c r="H756" s="236">
        <v>14389692.9</v>
      </c>
      <c r="I756" s="236">
        <v>14353728</v>
      </c>
      <c r="J756" s="236">
        <v>14353728</v>
      </c>
    </row>
    <row r="757" spans="1:10" ht="45.75" customHeight="1" x14ac:dyDescent="0.2">
      <c r="A757" s="285" t="s">
        <v>291</v>
      </c>
      <c r="B757" s="286"/>
      <c r="C757" s="232" t="s">
        <v>57</v>
      </c>
      <c r="D757" s="232" t="s">
        <v>238</v>
      </c>
      <c r="E757" s="232" t="s">
        <v>65</v>
      </c>
      <c r="F757" s="249" t="s">
        <v>297</v>
      </c>
      <c r="G757" s="249" t="s">
        <v>195</v>
      </c>
      <c r="H757" s="236">
        <v>14212128</v>
      </c>
      <c r="I757" s="236">
        <v>14212128</v>
      </c>
      <c r="J757" s="236">
        <v>14212128</v>
      </c>
    </row>
    <row r="758" spans="1:10" ht="23.25" customHeight="1" x14ac:dyDescent="0.2">
      <c r="A758" s="285" t="s">
        <v>89</v>
      </c>
      <c r="B758" s="286"/>
      <c r="C758" s="232" t="s">
        <v>57</v>
      </c>
      <c r="D758" s="232" t="s">
        <v>238</v>
      </c>
      <c r="E758" s="232" t="s">
        <v>65</v>
      </c>
      <c r="F758" s="249" t="s">
        <v>297</v>
      </c>
      <c r="G758" s="249" t="s">
        <v>26</v>
      </c>
      <c r="H758" s="236">
        <v>14212128</v>
      </c>
      <c r="I758" s="236">
        <v>14212128</v>
      </c>
      <c r="J758" s="236">
        <v>14212128</v>
      </c>
    </row>
    <row r="759" spans="1:10" ht="23.25" customHeight="1" x14ac:dyDescent="0.2">
      <c r="A759" s="285" t="s">
        <v>273</v>
      </c>
      <c r="B759" s="286"/>
      <c r="C759" s="232" t="s">
        <v>57</v>
      </c>
      <c r="D759" s="232" t="s">
        <v>238</v>
      </c>
      <c r="E759" s="232" t="s">
        <v>65</v>
      </c>
      <c r="F759" s="249" t="s">
        <v>297</v>
      </c>
      <c r="G759" s="249" t="s">
        <v>94</v>
      </c>
      <c r="H759" s="236">
        <v>20000</v>
      </c>
      <c r="I759" s="236">
        <v>20000</v>
      </c>
      <c r="J759" s="236">
        <v>20000</v>
      </c>
    </row>
    <row r="760" spans="1:10" ht="23.25" customHeight="1" x14ac:dyDescent="0.2">
      <c r="A760" s="285" t="s">
        <v>187</v>
      </c>
      <c r="B760" s="286"/>
      <c r="C760" s="232" t="s">
        <v>57</v>
      </c>
      <c r="D760" s="232" t="s">
        <v>238</v>
      </c>
      <c r="E760" s="232" t="s">
        <v>65</v>
      </c>
      <c r="F760" s="249" t="s">
        <v>297</v>
      </c>
      <c r="G760" s="249" t="s">
        <v>58</v>
      </c>
      <c r="H760" s="236">
        <v>20000</v>
      </c>
      <c r="I760" s="236">
        <v>20000</v>
      </c>
      <c r="J760" s="236">
        <v>20000</v>
      </c>
    </row>
    <row r="761" spans="1:10" ht="15" customHeight="1" x14ac:dyDescent="0.2">
      <c r="A761" s="285" t="s">
        <v>200</v>
      </c>
      <c r="B761" s="286"/>
      <c r="C761" s="232" t="s">
        <v>57</v>
      </c>
      <c r="D761" s="232" t="s">
        <v>238</v>
      </c>
      <c r="E761" s="232" t="s">
        <v>65</v>
      </c>
      <c r="F761" s="249" t="s">
        <v>297</v>
      </c>
      <c r="G761" s="249" t="s">
        <v>201</v>
      </c>
      <c r="H761" s="236">
        <v>157564.9</v>
      </c>
      <c r="I761" s="236">
        <v>121600</v>
      </c>
      <c r="J761" s="236">
        <v>121600</v>
      </c>
    </row>
    <row r="762" spans="1:10" ht="15" customHeight="1" x14ac:dyDescent="0.2">
      <c r="A762" s="285" t="s">
        <v>73</v>
      </c>
      <c r="B762" s="286"/>
      <c r="C762" s="232" t="s">
        <v>57</v>
      </c>
      <c r="D762" s="232" t="s">
        <v>238</v>
      </c>
      <c r="E762" s="232" t="s">
        <v>65</v>
      </c>
      <c r="F762" s="249" t="s">
        <v>297</v>
      </c>
      <c r="G762" s="249" t="s">
        <v>74</v>
      </c>
      <c r="H762" s="236">
        <v>157564.9</v>
      </c>
      <c r="I762" s="236">
        <v>121600</v>
      </c>
      <c r="J762" s="236">
        <v>121600</v>
      </c>
    </row>
    <row r="763" spans="1:10" ht="23.25" customHeight="1" x14ac:dyDescent="0.2">
      <c r="A763" s="292" t="s">
        <v>1016</v>
      </c>
      <c r="B763" s="293"/>
      <c r="C763" s="233" t="s">
        <v>15</v>
      </c>
      <c r="D763" s="233"/>
      <c r="E763" s="233"/>
      <c r="F763" s="233"/>
      <c r="G763" s="233"/>
      <c r="H763" s="243">
        <v>10176386</v>
      </c>
      <c r="I763" s="243">
        <v>10176386</v>
      </c>
      <c r="J763" s="243">
        <v>10176386</v>
      </c>
    </row>
    <row r="764" spans="1:10" ht="15" customHeight="1" x14ac:dyDescent="0.2">
      <c r="A764" s="264" t="s">
        <v>764</v>
      </c>
      <c r="B764" s="265"/>
      <c r="C764" s="232" t="s">
        <v>15</v>
      </c>
      <c r="D764" s="232" t="s">
        <v>238</v>
      </c>
      <c r="E764" s="232"/>
      <c r="F764" s="233"/>
      <c r="G764" s="233"/>
      <c r="H764" s="236">
        <v>10176386</v>
      </c>
      <c r="I764" s="236">
        <v>10176386</v>
      </c>
      <c r="J764" s="236">
        <v>10176386</v>
      </c>
    </row>
    <row r="765" spans="1:10" ht="34.5" customHeight="1" x14ac:dyDescent="0.2">
      <c r="A765" s="264" t="s">
        <v>330</v>
      </c>
      <c r="B765" s="265"/>
      <c r="C765" s="232" t="s">
        <v>15</v>
      </c>
      <c r="D765" s="232" t="s">
        <v>238</v>
      </c>
      <c r="E765" s="232" t="s">
        <v>60</v>
      </c>
      <c r="F765" s="233"/>
      <c r="G765" s="233"/>
      <c r="H765" s="236">
        <v>10176386</v>
      </c>
      <c r="I765" s="236">
        <v>10176386</v>
      </c>
      <c r="J765" s="236">
        <v>10176386</v>
      </c>
    </row>
    <row r="766" spans="1:10" ht="23.25" customHeight="1" x14ac:dyDescent="0.2">
      <c r="A766" s="264" t="s">
        <v>292</v>
      </c>
      <c r="B766" s="265"/>
      <c r="C766" s="232" t="s">
        <v>15</v>
      </c>
      <c r="D766" s="232" t="s">
        <v>238</v>
      </c>
      <c r="E766" s="232" t="s">
        <v>60</v>
      </c>
      <c r="F766" s="232" t="s">
        <v>293</v>
      </c>
      <c r="G766" s="232"/>
      <c r="H766" s="236">
        <v>10176386</v>
      </c>
      <c r="I766" s="236">
        <v>10176386</v>
      </c>
      <c r="J766" s="236">
        <v>10176386</v>
      </c>
    </row>
    <row r="767" spans="1:10" ht="15" customHeight="1" x14ac:dyDescent="0.2">
      <c r="A767" s="285" t="s">
        <v>333</v>
      </c>
      <c r="B767" s="286"/>
      <c r="C767" s="232" t="s">
        <v>15</v>
      </c>
      <c r="D767" s="232" t="s">
        <v>238</v>
      </c>
      <c r="E767" s="232" t="s">
        <v>60</v>
      </c>
      <c r="F767" s="249" t="s">
        <v>334</v>
      </c>
      <c r="G767" s="250"/>
      <c r="H767" s="236">
        <v>10176386</v>
      </c>
      <c r="I767" s="236">
        <v>10176386</v>
      </c>
      <c r="J767" s="236">
        <v>10176386</v>
      </c>
    </row>
    <row r="768" spans="1:10" ht="45.75" customHeight="1" x14ac:dyDescent="0.2">
      <c r="A768" s="285" t="s">
        <v>291</v>
      </c>
      <c r="B768" s="286"/>
      <c r="C768" s="232" t="s">
        <v>15</v>
      </c>
      <c r="D768" s="232" t="s">
        <v>238</v>
      </c>
      <c r="E768" s="232" t="s">
        <v>60</v>
      </c>
      <c r="F768" s="249" t="s">
        <v>334</v>
      </c>
      <c r="G768" s="249" t="s">
        <v>195</v>
      </c>
      <c r="H768" s="236">
        <v>9996886</v>
      </c>
      <c r="I768" s="236">
        <v>9996886</v>
      </c>
      <c r="J768" s="236">
        <v>9996886</v>
      </c>
    </row>
    <row r="769" spans="1:10" ht="23.25" customHeight="1" x14ac:dyDescent="0.2">
      <c r="A769" s="285" t="s">
        <v>89</v>
      </c>
      <c r="B769" s="286"/>
      <c r="C769" s="232" t="s">
        <v>15</v>
      </c>
      <c r="D769" s="232" t="s">
        <v>238</v>
      </c>
      <c r="E769" s="232" t="s">
        <v>60</v>
      </c>
      <c r="F769" s="249" t="s">
        <v>334</v>
      </c>
      <c r="G769" s="249" t="s">
        <v>26</v>
      </c>
      <c r="H769" s="236">
        <v>9996886</v>
      </c>
      <c r="I769" s="236">
        <v>9996886</v>
      </c>
      <c r="J769" s="236">
        <v>9996886</v>
      </c>
    </row>
    <row r="770" spans="1:10" ht="23.25" customHeight="1" x14ac:dyDescent="0.2">
      <c r="A770" s="285" t="s">
        <v>273</v>
      </c>
      <c r="B770" s="286"/>
      <c r="C770" s="232" t="s">
        <v>15</v>
      </c>
      <c r="D770" s="232" t="s">
        <v>238</v>
      </c>
      <c r="E770" s="232" t="s">
        <v>60</v>
      </c>
      <c r="F770" s="249" t="s">
        <v>334</v>
      </c>
      <c r="G770" s="249" t="s">
        <v>94</v>
      </c>
      <c r="H770" s="236">
        <v>179500</v>
      </c>
      <c r="I770" s="236">
        <v>179500</v>
      </c>
      <c r="J770" s="236">
        <v>179500</v>
      </c>
    </row>
    <row r="771" spans="1:10" ht="23.25" customHeight="1" x14ac:dyDescent="0.2">
      <c r="A771" s="285" t="s">
        <v>187</v>
      </c>
      <c r="B771" s="286"/>
      <c r="C771" s="232" t="s">
        <v>15</v>
      </c>
      <c r="D771" s="232" t="s">
        <v>238</v>
      </c>
      <c r="E771" s="232" t="s">
        <v>60</v>
      </c>
      <c r="F771" s="249" t="s">
        <v>334</v>
      </c>
      <c r="G771" s="249" t="s">
        <v>58</v>
      </c>
      <c r="H771" s="236">
        <v>179500</v>
      </c>
      <c r="I771" s="236">
        <v>179500</v>
      </c>
      <c r="J771" s="236">
        <v>179500</v>
      </c>
    </row>
    <row r="772" spans="1:10" ht="23.25" customHeight="1" x14ac:dyDescent="0.2">
      <c r="A772" s="292" t="s">
        <v>1017</v>
      </c>
      <c r="B772" s="293"/>
      <c r="C772" s="233" t="s">
        <v>128</v>
      </c>
      <c r="D772" s="233"/>
      <c r="E772" s="233"/>
      <c r="F772" s="233"/>
      <c r="G772" s="233"/>
      <c r="H772" s="243">
        <v>65577251.340000004</v>
      </c>
      <c r="I772" s="243">
        <v>240572766.52000001</v>
      </c>
      <c r="J772" s="243">
        <v>488018369.88999999</v>
      </c>
    </row>
    <row r="773" spans="1:10" ht="15" customHeight="1" x14ac:dyDescent="0.2">
      <c r="A773" s="264" t="s">
        <v>764</v>
      </c>
      <c r="B773" s="265"/>
      <c r="C773" s="232" t="s">
        <v>128</v>
      </c>
      <c r="D773" s="232" t="s">
        <v>238</v>
      </c>
      <c r="E773" s="232"/>
      <c r="F773" s="233"/>
      <c r="G773" s="233"/>
      <c r="H773" s="236">
        <v>65577251.340000004</v>
      </c>
      <c r="I773" s="236">
        <v>240572766.52000001</v>
      </c>
      <c r="J773" s="236">
        <v>488018369.88999999</v>
      </c>
    </row>
    <row r="774" spans="1:10" ht="34.5" customHeight="1" x14ac:dyDescent="0.2">
      <c r="A774" s="264" t="s">
        <v>330</v>
      </c>
      <c r="B774" s="265"/>
      <c r="C774" s="232" t="s">
        <v>128</v>
      </c>
      <c r="D774" s="232" t="s">
        <v>238</v>
      </c>
      <c r="E774" s="232" t="s">
        <v>60</v>
      </c>
      <c r="F774" s="233"/>
      <c r="G774" s="233"/>
      <c r="H774" s="236">
        <v>50260900</v>
      </c>
      <c r="I774" s="236">
        <v>50260900</v>
      </c>
      <c r="J774" s="236">
        <v>50260900</v>
      </c>
    </row>
    <row r="775" spans="1:10" ht="23.25" customHeight="1" x14ac:dyDescent="0.2">
      <c r="A775" s="264" t="s">
        <v>285</v>
      </c>
      <c r="B775" s="265"/>
      <c r="C775" s="232" t="s">
        <v>128</v>
      </c>
      <c r="D775" s="232" t="s">
        <v>238</v>
      </c>
      <c r="E775" s="232" t="s">
        <v>60</v>
      </c>
      <c r="F775" s="232" t="s">
        <v>286</v>
      </c>
      <c r="G775" s="232"/>
      <c r="H775" s="236">
        <v>50260900</v>
      </c>
      <c r="I775" s="236">
        <v>50260900</v>
      </c>
      <c r="J775" s="236">
        <v>50260900</v>
      </c>
    </row>
    <row r="776" spans="1:10" ht="15" customHeight="1" x14ac:dyDescent="0.2">
      <c r="A776" s="285" t="s">
        <v>260</v>
      </c>
      <c r="B776" s="286"/>
      <c r="C776" s="232" t="s">
        <v>128</v>
      </c>
      <c r="D776" s="232" t="s">
        <v>238</v>
      </c>
      <c r="E776" s="232" t="s">
        <v>60</v>
      </c>
      <c r="F776" s="249" t="s">
        <v>287</v>
      </c>
      <c r="G776" s="249"/>
      <c r="H776" s="236">
        <v>50260900</v>
      </c>
      <c r="I776" s="236">
        <v>50260900</v>
      </c>
      <c r="J776" s="236">
        <v>50260900</v>
      </c>
    </row>
    <row r="777" spans="1:10" ht="23.25" customHeight="1" x14ac:dyDescent="0.2">
      <c r="A777" s="285" t="s">
        <v>156</v>
      </c>
      <c r="B777" s="286"/>
      <c r="C777" s="232" t="s">
        <v>128</v>
      </c>
      <c r="D777" s="232" t="s">
        <v>238</v>
      </c>
      <c r="E777" s="232" t="s">
        <v>60</v>
      </c>
      <c r="F777" s="249" t="s">
        <v>288</v>
      </c>
      <c r="G777" s="250"/>
      <c r="H777" s="236">
        <v>50260900</v>
      </c>
      <c r="I777" s="236">
        <v>50260900</v>
      </c>
      <c r="J777" s="236">
        <v>50260900</v>
      </c>
    </row>
    <row r="778" spans="1:10" ht="15" customHeight="1" x14ac:dyDescent="0.2">
      <c r="A778" s="285" t="s">
        <v>331</v>
      </c>
      <c r="B778" s="286"/>
      <c r="C778" s="232" t="s">
        <v>128</v>
      </c>
      <c r="D778" s="232" t="s">
        <v>238</v>
      </c>
      <c r="E778" s="232" t="s">
        <v>60</v>
      </c>
      <c r="F778" s="249" t="s">
        <v>332</v>
      </c>
      <c r="G778" s="250"/>
      <c r="H778" s="236">
        <v>50260900</v>
      </c>
      <c r="I778" s="236">
        <v>50260900</v>
      </c>
      <c r="J778" s="236">
        <v>50260900</v>
      </c>
    </row>
    <row r="779" spans="1:10" ht="45.75" customHeight="1" x14ac:dyDescent="0.2">
      <c r="A779" s="285" t="s">
        <v>291</v>
      </c>
      <c r="B779" s="286"/>
      <c r="C779" s="232" t="s">
        <v>128</v>
      </c>
      <c r="D779" s="232" t="s">
        <v>238</v>
      </c>
      <c r="E779" s="232" t="s">
        <v>60</v>
      </c>
      <c r="F779" s="249" t="s">
        <v>332</v>
      </c>
      <c r="G779" s="249" t="s">
        <v>195</v>
      </c>
      <c r="H779" s="236">
        <v>47499058</v>
      </c>
      <c r="I779" s="236">
        <v>47499058</v>
      </c>
      <c r="J779" s="236">
        <v>47499058</v>
      </c>
    </row>
    <row r="780" spans="1:10" ht="23.25" customHeight="1" x14ac:dyDescent="0.2">
      <c r="A780" s="285" t="s">
        <v>89</v>
      </c>
      <c r="B780" s="286"/>
      <c r="C780" s="232" t="s">
        <v>128</v>
      </c>
      <c r="D780" s="232" t="s">
        <v>238</v>
      </c>
      <c r="E780" s="232" t="s">
        <v>60</v>
      </c>
      <c r="F780" s="249" t="s">
        <v>332</v>
      </c>
      <c r="G780" s="249" t="s">
        <v>26</v>
      </c>
      <c r="H780" s="236">
        <v>47499058</v>
      </c>
      <c r="I780" s="236">
        <v>47499058</v>
      </c>
      <c r="J780" s="236">
        <v>47499058</v>
      </c>
    </row>
    <row r="781" spans="1:10" ht="23.25" customHeight="1" x14ac:dyDescent="0.2">
      <c r="A781" s="285" t="s">
        <v>273</v>
      </c>
      <c r="B781" s="286"/>
      <c r="C781" s="232" t="s">
        <v>128</v>
      </c>
      <c r="D781" s="232" t="s">
        <v>238</v>
      </c>
      <c r="E781" s="232" t="s">
        <v>60</v>
      </c>
      <c r="F781" s="249" t="s">
        <v>332</v>
      </c>
      <c r="G781" s="249" t="s">
        <v>94</v>
      </c>
      <c r="H781" s="236">
        <v>2761842</v>
      </c>
      <c r="I781" s="236">
        <v>2761842</v>
      </c>
      <c r="J781" s="236">
        <v>2761842</v>
      </c>
    </row>
    <row r="782" spans="1:10" ht="23.25" customHeight="1" x14ac:dyDescent="0.2">
      <c r="A782" s="285" t="s">
        <v>187</v>
      </c>
      <c r="B782" s="286"/>
      <c r="C782" s="232" t="s">
        <v>128</v>
      </c>
      <c r="D782" s="232" t="s">
        <v>238</v>
      </c>
      <c r="E782" s="232" t="s">
        <v>60</v>
      </c>
      <c r="F782" s="249" t="s">
        <v>332</v>
      </c>
      <c r="G782" s="249" t="s">
        <v>58</v>
      </c>
      <c r="H782" s="236">
        <v>2761842</v>
      </c>
      <c r="I782" s="236">
        <v>2761842</v>
      </c>
      <c r="J782" s="236">
        <v>2761842</v>
      </c>
    </row>
    <row r="783" spans="1:10" ht="15" customHeight="1" x14ac:dyDescent="0.2">
      <c r="A783" s="264" t="s">
        <v>6</v>
      </c>
      <c r="B783" s="265"/>
      <c r="C783" s="232" t="s">
        <v>128</v>
      </c>
      <c r="D783" s="232" t="s">
        <v>238</v>
      </c>
      <c r="E783" s="232" t="s">
        <v>186</v>
      </c>
      <c r="F783" s="233"/>
      <c r="G783" s="233"/>
      <c r="H783" s="236">
        <v>15316351.34</v>
      </c>
      <c r="I783" s="236">
        <v>190311866.52000001</v>
      </c>
      <c r="J783" s="236">
        <v>437757469.88999999</v>
      </c>
    </row>
    <row r="784" spans="1:10" ht="15" customHeight="1" x14ac:dyDescent="0.2">
      <c r="A784" s="264" t="s">
        <v>335</v>
      </c>
      <c r="B784" s="265"/>
      <c r="C784" s="232" t="s">
        <v>128</v>
      </c>
      <c r="D784" s="232" t="s">
        <v>238</v>
      </c>
      <c r="E784" s="232" t="s">
        <v>186</v>
      </c>
      <c r="F784" s="232" t="s">
        <v>336</v>
      </c>
      <c r="G784" s="232"/>
      <c r="H784" s="236">
        <v>15316351.34</v>
      </c>
      <c r="I784" s="236">
        <v>190311866.52000001</v>
      </c>
      <c r="J784" s="236">
        <v>437757469.88999999</v>
      </c>
    </row>
    <row r="785" spans="1:10" ht="34.5" customHeight="1" x14ac:dyDescent="0.2">
      <c r="A785" s="285" t="s">
        <v>802</v>
      </c>
      <c r="B785" s="286"/>
      <c r="C785" s="232" t="s">
        <v>128</v>
      </c>
      <c r="D785" s="232" t="s">
        <v>238</v>
      </c>
      <c r="E785" s="232" t="s">
        <v>186</v>
      </c>
      <c r="F785" s="249" t="s">
        <v>803</v>
      </c>
      <c r="G785" s="250"/>
      <c r="H785" s="236">
        <v>15316351.34</v>
      </c>
      <c r="I785" s="236">
        <v>190311866.52000001</v>
      </c>
      <c r="J785" s="236">
        <v>437757469.88999999</v>
      </c>
    </row>
    <row r="786" spans="1:10" ht="15" customHeight="1" x14ac:dyDescent="0.2">
      <c r="A786" s="285" t="s">
        <v>200</v>
      </c>
      <c r="B786" s="286"/>
      <c r="C786" s="232" t="s">
        <v>128</v>
      </c>
      <c r="D786" s="232" t="s">
        <v>238</v>
      </c>
      <c r="E786" s="232" t="s">
        <v>186</v>
      </c>
      <c r="F786" s="249" t="s">
        <v>803</v>
      </c>
      <c r="G786" s="249" t="s">
        <v>201</v>
      </c>
      <c r="H786" s="236">
        <v>15316351.34</v>
      </c>
      <c r="I786" s="236">
        <v>190311866.52000001</v>
      </c>
      <c r="J786" s="236">
        <v>437757469.88999999</v>
      </c>
    </row>
    <row r="787" spans="1:10" ht="15" customHeight="1" x14ac:dyDescent="0.2">
      <c r="A787" s="285" t="s">
        <v>190</v>
      </c>
      <c r="B787" s="286"/>
      <c r="C787" s="232" t="s">
        <v>128</v>
      </c>
      <c r="D787" s="232" t="s">
        <v>238</v>
      </c>
      <c r="E787" s="232" t="s">
        <v>186</v>
      </c>
      <c r="F787" s="249" t="s">
        <v>803</v>
      </c>
      <c r="G787" s="249" t="s">
        <v>191</v>
      </c>
      <c r="H787" s="236">
        <v>15316351.34</v>
      </c>
      <c r="I787" s="236">
        <v>190311866.52000001</v>
      </c>
      <c r="J787" s="236">
        <v>437757469.88999999</v>
      </c>
    </row>
    <row r="788" spans="1:10" ht="23.25" customHeight="1" x14ac:dyDescent="0.2">
      <c r="A788" s="292" t="s">
        <v>1018</v>
      </c>
      <c r="B788" s="293"/>
      <c r="C788" s="233" t="s">
        <v>107</v>
      </c>
      <c r="D788" s="233"/>
      <c r="E788" s="233"/>
      <c r="F788" s="233"/>
      <c r="G788" s="233"/>
      <c r="H788" s="243">
        <v>6040401940</v>
      </c>
      <c r="I788" s="243">
        <v>5976578570</v>
      </c>
      <c r="J788" s="243">
        <v>5972718340</v>
      </c>
    </row>
    <row r="789" spans="1:10" ht="15" customHeight="1" x14ac:dyDescent="0.2">
      <c r="A789" s="264" t="s">
        <v>769</v>
      </c>
      <c r="B789" s="265"/>
      <c r="C789" s="232" t="s">
        <v>107</v>
      </c>
      <c r="D789" s="232" t="s">
        <v>63</v>
      </c>
      <c r="E789" s="232"/>
      <c r="F789" s="233"/>
      <c r="G789" s="233"/>
      <c r="H789" s="236">
        <v>5991314940</v>
      </c>
      <c r="I789" s="236">
        <v>5927491570</v>
      </c>
      <c r="J789" s="236">
        <v>5923631340</v>
      </c>
    </row>
    <row r="790" spans="1:10" ht="15" customHeight="1" x14ac:dyDescent="0.2">
      <c r="A790" s="264" t="s">
        <v>193</v>
      </c>
      <c r="B790" s="265"/>
      <c r="C790" s="232" t="s">
        <v>107</v>
      </c>
      <c r="D790" s="232" t="s">
        <v>63</v>
      </c>
      <c r="E790" s="232" t="s">
        <v>238</v>
      </c>
      <c r="F790" s="233"/>
      <c r="G790" s="233"/>
      <c r="H790" s="236">
        <v>1717894600</v>
      </c>
      <c r="I790" s="236">
        <v>1711069400</v>
      </c>
      <c r="J790" s="236">
        <v>1711069400</v>
      </c>
    </row>
    <row r="791" spans="1:10" ht="15" customHeight="1" x14ac:dyDescent="0.2">
      <c r="A791" s="264" t="s">
        <v>300</v>
      </c>
      <c r="B791" s="265"/>
      <c r="C791" s="232" t="s">
        <v>107</v>
      </c>
      <c r="D791" s="232" t="s">
        <v>63</v>
      </c>
      <c r="E791" s="232" t="s">
        <v>238</v>
      </c>
      <c r="F791" s="232" t="s">
        <v>301</v>
      </c>
      <c r="G791" s="232"/>
      <c r="H791" s="236">
        <v>1717894600</v>
      </c>
      <c r="I791" s="236">
        <v>1711069400</v>
      </c>
      <c r="J791" s="236">
        <v>1711069400</v>
      </c>
    </row>
    <row r="792" spans="1:10" ht="15" customHeight="1" x14ac:dyDescent="0.2">
      <c r="A792" s="285" t="s">
        <v>258</v>
      </c>
      <c r="B792" s="286"/>
      <c r="C792" s="232" t="s">
        <v>107</v>
      </c>
      <c r="D792" s="232" t="s">
        <v>63</v>
      </c>
      <c r="E792" s="232" t="s">
        <v>238</v>
      </c>
      <c r="F792" s="249" t="s">
        <v>341</v>
      </c>
      <c r="G792" s="249"/>
      <c r="H792" s="236">
        <v>1717894600</v>
      </c>
      <c r="I792" s="236">
        <v>1711069400</v>
      </c>
      <c r="J792" s="236">
        <v>1711069400</v>
      </c>
    </row>
    <row r="793" spans="1:10" ht="23.25" customHeight="1" x14ac:dyDescent="0.2">
      <c r="A793" s="285" t="s">
        <v>479</v>
      </c>
      <c r="B793" s="286"/>
      <c r="C793" s="232" t="s">
        <v>107</v>
      </c>
      <c r="D793" s="232" t="s">
        <v>63</v>
      </c>
      <c r="E793" s="232" t="s">
        <v>238</v>
      </c>
      <c r="F793" s="249" t="s">
        <v>742</v>
      </c>
      <c r="G793" s="250"/>
      <c r="H793" s="236">
        <v>1717894600</v>
      </c>
      <c r="I793" s="236">
        <v>1711069400</v>
      </c>
      <c r="J793" s="236">
        <v>1711069400</v>
      </c>
    </row>
    <row r="794" spans="1:10" ht="45.75" customHeight="1" x14ac:dyDescent="0.2">
      <c r="A794" s="285" t="s">
        <v>743</v>
      </c>
      <c r="B794" s="286"/>
      <c r="C794" s="232" t="s">
        <v>107</v>
      </c>
      <c r="D794" s="232" t="s">
        <v>63</v>
      </c>
      <c r="E794" s="232" t="s">
        <v>238</v>
      </c>
      <c r="F794" s="249" t="s">
        <v>847</v>
      </c>
      <c r="G794" s="250"/>
      <c r="H794" s="236">
        <v>553505600</v>
      </c>
      <c r="I794" s="236">
        <v>546680400</v>
      </c>
      <c r="J794" s="236">
        <v>546680400</v>
      </c>
    </row>
    <row r="795" spans="1:10" ht="23.25" customHeight="1" x14ac:dyDescent="0.2">
      <c r="A795" s="285" t="s">
        <v>85</v>
      </c>
      <c r="B795" s="286"/>
      <c r="C795" s="232" t="s">
        <v>107</v>
      </c>
      <c r="D795" s="232" t="s">
        <v>63</v>
      </c>
      <c r="E795" s="232" t="s">
        <v>238</v>
      </c>
      <c r="F795" s="249" t="s">
        <v>847</v>
      </c>
      <c r="G795" s="249" t="s">
        <v>84</v>
      </c>
      <c r="H795" s="236">
        <v>553505600</v>
      </c>
      <c r="I795" s="236">
        <v>546680400</v>
      </c>
      <c r="J795" s="236">
        <v>546680400</v>
      </c>
    </row>
    <row r="796" spans="1:10" ht="15" customHeight="1" x14ac:dyDescent="0.2">
      <c r="A796" s="285" t="s">
        <v>228</v>
      </c>
      <c r="B796" s="286"/>
      <c r="C796" s="232" t="s">
        <v>107</v>
      </c>
      <c r="D796" s="232" t="s">
        <v>63</v>
      </c>
      <c r="E796" s="232" t="s">
        <v>238</v>
      </c>
      <c r="F796" s="249" t="s">
        <v>847</v>
      </c>
      <c r="G796" s="249" t="s">
        <v>229</v>
      </c>
      <c r="H796" s="236">
        <v>553505600</v>
      </c>
      <c r="I796" s="236">
        <v>546680400</v>
      </c>
      <c r="J796" s="236">
        <v>546680400</v>
      </c>
    </row>
    <row r="797" spans="1:10" ht="135.75" customHeight="1" x14ac:dyDescent="0.2">
      <c r="A797" s="285" t="s">
        <v>848</v>
      </c>
      <c r="B797" s="286"/>
      <c r="C797" s="232" t="s">
        <v>107</v>
      </c>
      <c r="D797" s="232" t="s">
        <v>63</v>
      </c>
      <c r="E797" s="232" t="s">
        <v>238</v>
      </c>
      <c r="F797" s="249" t="s">
        <v>849</v>
      </c>
      <c r="G797" s="250"/>
      <c r="H797" s="236">
        <v>1064982000</v>
      </c>
      <c r="I797" s="236">
        <v>1064982000</v>
      </c>
      <c r="J797" s="236">
        <v>1064982000</v>
      </c>
    </row>
    <row r="798" spans="1:10" ht="23.25" customHeight="1" x14ac:dyDescent="0.2">
      <c r="A798" s="285" t="s">
        <v>85</v>
      </c>
      <c r="B798" s="286"/>
      <c r="C798" s="232" t="s">
        <v>107</v>
      </c>
      <c r="D798" s="232" t="s">
        <v>63</v>
      </c>
      <c r="E798" s="232" t="s">
        <v>238</v>
      </c>
      <c r="F798" s="249" t="s">
        <v>849</v>
      </c>
      <c r="G798" s="249" t="s">
        <v>84</v>
      </c>
      <c r="H798" s="236">
        <v>1064982000</v>
      </c>
      <c r="I798" s="236">
        <v>1064982000</v>
      </c>
      <c r="J798" s="236">
        <v>1064982000</v>
      </c>
    </row>
    <row r="799" spans="1:10" ht="15" customHeight="1" x14ac:dyDescent="0.2">
      <c r="A799" s="285" t="s">
        <v>228</v>
      </c>
      <c r="B799" s="286"/>
      <c r="C799" s="232" t="s">
        <v>107</v>
      </c>
      <c r="D799" s="232" t="s">
        <v>63</v>
      </c>
      <c r="E799" s="232" t="s">
        <v>238</v>
      </c>
      <c r="F799" s="249" t="s">
        <v>849</v>
      </c>
      <c r="G799" s="249" t="s">
        <v>229</v>
      </c>
      <c r="H799" s="236">
        <v>1064982000</v>
      </c>
      <c r="I799" s="236">
        <v>1064982000</v>
      </c>
      <c r="J799" s="236">
        <v>1064982000</v>
      </c>
    </row>
    <row r="800" spans="1:10" ht="124.5" customHeight="1" x14ac:dyDescent="0.2">
      <c r="A800" s="285" t="s">
        <v>1045</v>
      </c>
      <c r="B800" s="286"/>
      <c r="C800" s="232" t="s">
        <v>107</v>
      </c>
      <c r="D800" s="232" t="s">
        <v>63</v>
      </c>
      <c r="E800" s="232" t="s">
        <v>238</v>
      </c>
      <c r="F800" s="249" t="s">
        <v>850</v>
      </c>
      <c r="G800" s="250"/>
      <c r="H800" s="236">
        <v>18634000</v>
      </c>
      <c r="I800" s="236">
        <v>18634000</v>
      </c>
      <c r="J800" s="236">
        <v>18634000</v>
      </c>
    </row>
    <row r="801" spans="1:10" ht="23.25" customHeight="1" x14ac:dyDescent="0.2">
      <c r="A801" s="285" t="s">
        <v>85</v>
      </c>
      <c r="B801" s="286"/>
      <c r="C801" s="232" t="s">
        <v>107</v>
      </c>
      <c r="D801" s="232" t="s">
        <v>63</v>
      </c>
      <c r="E801" s="232" t="s">
        <v>238</v>
      </c>
      <c r="F801" s="249" t="s">
        <v>850</v>
      </c>
      <c r="G801" s="249" t="s">
        <v>84</v>
      </c>
      <c r="H801" s="236">
        <v>18634000</v>
      </c>
      <c r="I801" s="236">
        <v>18634000</v>
      </c>
      <c r="J801" s="236">
        <v>18634000</v>
      </c>
    </row>
    <row r="802" spans="1:10" ht="45.75" customHeight="1" x14ac:dyDescent="0.2">
      <c r="A802" s="285" t="s">
        <v>644</v>
      </c>
      <c r="B802" s="286"/>
      <c r="C802" s="232" t="s">
        <v>107</v>
      </c>
      <c r="D802" s="232" t="s">
        <v>63</v>
      </c>
      <c r="E802" s="232" t="s">
        <v>238</v>
      </c>
      <c r="F802" s="249" t="s">
        <v>850</v>
      </c>
      <c r="G802" s="249" t="s">
        <v>121</v>
      </c>
      <c r="H802" s="236">
        <v>18634000</v>
      </c>
      <c r="I802" s="236">
        <v>18634000</v>
      </c>
      <c r="J802" s="236">
        <v>18634000</v>
      </c>
    </row>
    <row r="803" spans="1:10" ht="45.75" customHeight="1" x14ac:dyDescent="0.2">
      <c r="A803" s="285" t="s">
        <v>1182</v>
      </c>
      <c r="B803" s="286"/>
      <c r="C803" s="232" t="s">
        <v>107</v>
      </c>
      <c r="D803" s="232" t="s">
        <v>63</v>
      </c>
      <c r="E803" s="232" t="s">
        <v>238</v>
      </c>
      <c r="F803" s="249" t="s">
        <v>984</v>
      </c>
      <c r="G803" s="250"/>
      <c r="H803" s="236">
        <v>2145000</v>
      </c>
      <c r="I803" s="236">
        <v>2145000</v>
      </c>
      <c r="J803" s="236">
        <v>2145000</v>
      </c>
    </row>
    <row r="804" spans="1:10" ht="23.25" customHeight="1" x14ac:dyDescent="0.2">
      <c r="A804" s="285" t="s">
        <v>85</v>
      </c>
      <c r="B804" s="286"/>
      <c r="C804" s="232" t="s">
        <v>107</v>
      </c>
      <c r="D804" s="232" t="s">
        <v>63</v>
      </c>
      <c r="E804" s="232" t="s">
        <v>238</v>
      </c>
      <c r="F804" s="249" t="s">
        <v>984</v>
      </c>
      <c r="G804" s="249" t="s">
        <v>84</v>
      </c>
      <c r="H804" s="236">
        <v>2145000</v>
      </c>
      <c r="I804" s="236">
        <v>2145000</v>
      </c>
      <c r="J804" s="236">
        <v>2145000</v>
      </c>
    </row>
    <row r="805" spans="1:10" ht="15" customHeight="1" x14ac:dyDescent="0.2">
      <c r="A805" s="285" t="s">
        <v>228</v>
      </c>
      <c r="B805" s="286"/>
      <c r="C805" s="232" t="s">
        <v>107</v>
      </c>
      <c r="D805" s="232" t="s">
        <v>63</v>
      </c>
      <c r="E805" s="232" t="s">
        <v>238</v>
      </c>
      <c r="F805" s="249" t="s">
        <v>984</v>
      </c>
      <c r="G805" s="249" t="s">
        <v>229</v>
      </c>
      <c r="H805" s="236">
        <v>2145000</v>
      </c>
      <c r="I805" s="236">
        <v>2145000</v>
      </c>
      <c r="J805" s="236">
        <v>2145000</v>
      </c>
    </row>
    <row r="806" spans="1:10" ht="45.75" customHeight="1" x14ac:dyDescent="0.2">
      <c r="A806" s="285" t="s">
        <v>1183</v>
      </c>
      <c r="B806" s="286"/>
      <c r="C806" s="232" t="s">
        <v>107</v>
      </c>
      <c r="D806" s="232" t="s">
        <v>63</v>
      </c>
      <c r="E806" s="232" t="s">
        <v>238</v>
      </c>
      <c r="F806" s="249" t="s">
        <v>1119</v>
      </c>
      <c r="G806" s="250"/>
      <c r="H806" s="236">
        <v>78628000</v>
      </c>
      <c r="I806" s="236">
        <v>78628000</v>
      </c>
      <c r="J806" s="236">
        <v>78628000</v>
      </c>
    </row>
    <row r="807" spans="1:10" ht="23.25" customHeight="1" x14ac:dyDescent="0.2">
      <c r="A807" s="285" t="s">
        <v>85</v>
      </c>
      <c r="B807" s="286"/>
      <c r="C807" s="232" t="s">
        <v>107</v>
      </c>
      <c r="D807" s="232" t="s">
        <v>63</v>
      </c>
      <c r="E807" s="232" t="s">
        <v>238</v>
      </c>
      <c r="F807" s="249" t="s">
        <v>1119</v>
      </c>
      <c r="G807" s="249" t="s">
        <v>84</v>
      </c>
      <c r="H807" s="236">
        <v>78628000</v>
      </c>
      <c r="I807" s="236">
        <v>78628000</v>
      </c>
      <c r="J807" s="236">
        <v>78628000</v>
      </c>
    </row>
    <row r="808" spans="1:10" ht="15" customHeight="1" x14ac:dyDescent="0.2">
      <c r="A808" s="285" t="s">
        <v>228</v>
      </c>
      <c r="B808" s="286"/>
      <c r="C808" s="232" t="s">
        <v>107</v>
      </c>
      <c r="D808" s="232" t="s">
        <v>63</v>
      </c>
      <c r="E808" s="232" t="s">
        <v>238</v>
      </c>
      <c r="F808" s="249" t="s">
        <v>1119</v>
      </c>
      <c r="G808" s="249" t="s">
        <v>229</v>
      </c>
      <c r="H808" s="236">
        <v>78628000</v>
      </c>
      <c r="I808" s="236">
        <v>78628000</v>
      </c>
      <c r="J808" s="236">
        <v>78628000</v>
      </c>
    </row>
    <row r="809" spans="1:10" ht="15" customHeight="1" x14ac:dyDescent="0.2">
      <c r="A809" s="264" t="s">
        <v>44</v>
      </c>
      <c r="B809" s="265"/>
      <c r="C809" s="232" t="s">
        <v>107</v>
      </c>
      <c r="D809" s="232" t="s">
        <v>63</v>
      </c>
      <c r="E809" s="232" t="s">
        <v>54</v>
      </c>
      <c r="F809" s="233"/>
      <c r="G809" s="233"/>
      <c r="H809" s="236">
        <v>3714864921</v>
      </c>
      <c r="I809" s="236">
        <v>3667023810</v>
      </c>
      <c r="J809" s="236">
        <v>3662790580</v>
      </c>
    </row>
    <row r="810" spans="1:10" ht="15" customHeight="1" x14ac:dyDescent="0.2">
      <c r="A810" s="264" t="s">
        <v>300</v>
      </c>
      <c r="B810" s="265"/>
      <c r="C810" s="232" t="s">
        <v>107</v>
      </c>
      <c r="D810" s="232" t="s">
        <v>63</v>
      </c>
      <c r="E810" s="232" t="s">
        <v>54</v>
      </c>
      <c r="F810" s="232" t="s">
        <v>301</v>
      </c>
      <c r="G810" s="232"/>
      <c r="H810" s="236">
        <v>3712812921</v>
      </c>
      <c r="I810" s="236">
        <v>3666859810</v>
      </c>
      <c r="J810" s="236">
        <v>3662790580</v>
      </c>
    </row>
    <row r="811" spans="1:10" ht="15" customHeight="1" x14ac:dyDescent="0.2">
      <c r="A811" s="285" t="s">
        <v>258</v>
      </c>
      <c r="B811" s="286"/>
      <c r="C811" s="232" t="s">
        <v>107</v>
      </c>
      <c r="D811" s="232" t="s">
        <v>63</v>
      </c>
      <c r="E811" s="232" t="s">
        <v>54</v>
      </c>
      <c r="F811" s="249" t="s">
        <v>341</v>
      </c>
      <c r="G811" s="249"/>
      <c r="H811" s="236">
        <v>3712162921</v>
      </c>
      <c r="I811" s="236">
        <v>3666859810</v>
      </c>
      <c r="J811" s="236">
        <v>3662790580</v>
      </c>
    </row>
    <row r="812" spans="1:10" ht="23.25" customHeight="1" x14ac:dyDescent="0.2">
      <c r="A812" s="285" t="s">
        <v>479</v>
      </c>
      <c r="B812" s="286"/>
      <c r="C812" s="232" t="s">
        <v>107</v>
      </c>
      <c r="D812" s="232" t="s">
        <v>63</v>
      </c>
      <c r="E812" s="232" t="s">
        <v>54</v>
      </c>
      <c r="F812" s="249" t="s">
        <v>742</v>
      </c>
      <c r="G812" s="250"/>
      <c r="H812" s="236">
        <v>3369318571</v>
      </c>
      <c r="I812" s="236">
        <v>3348225920</v>
      </c>
      <c r="J812" s="236">
        <v>3348225920</v>
      </c>
    </row>
    <row r="813" spans="1:10" ht="23.25" customHeight="1" x14ac:dyDescent="0.2">
      <c r="A813" s="285" t="s">
        <v>1120</v>
      </c>
      <c r="B813" s="286"/>
      <c r="C813" s="232" t="s">
        <v>107</v>
      </c>
      <c r="D813" s="232" t="s">
        <v>63</v>
      </c>
      <c r="E813" s="232" t="s">
        <v>54</v>
      </c>
      <c r="F813" s="249" t="s">
        <v>1121</v>
      </c>
      <c r="G813" s="250"/>
      <c r="H813" s="236">
        <v>133476300</v>
      </c>
      <c r="I813" s="236">
        <v>133476300</v>
      </c>
      <c r="J813" s="236">
        <v>133476300</v>
      </c>
    </row>
    <row r="814" spans="1:10" ht="23.25" customHeight="1" x14ac:dyDescent="0.2">
      <c r="A814" s="285" t="s">
        <v>85</v>
      </c>
      <c r="B814" s="286"/>
      <c r="C814" s="232" t="s">
        <v>107</v>
      </c>
      <c r="D814" s="232" t="s">
        <v>63</v>
      </c>
      <c r="E814" s="232" t="s">
        <v>54</v>
      </c>
      <c r="F814" s="249" t="s">
        <v>1121</v>
      </c>
      <c r="G814" s="249" t="s">
        <v>84</v>
      </c>
      <c r="H814" s="236">
        <v>133476300</v>
      </c>
      <c r="I814" s="236">
        <v>133476300</v>
      </c>
      <c r="J814" s="236">
        <v>133476300</v>
      </c>
    </row>
    <row r="815" spans="1:10" ht="15" customHeight="1" x14ac:dyDescent="0.2">
      <c r="A815" s="285" t="s">
        <v>228</v>
      </c>
      <c r="B815" s="286"/>
      <c r="C815" s="232" t="s">
        <v>107</v>
      </c>
      <c r="D815" s="232" t="s">
        <v>63</v>
      </c>
      <c r="E815" s="232" t="s">
        <v>54</v>
      </c>
      <c r="F815" s="249" t="s">
        <v>1121</v>
      </c>
      <c r="G815" s="249" t="s">
        <v>229</v>
      </c>
      <c r="H815" s="236">
        <v>133476300</v>
      </c>
      <c r="I815" s="236">
        <v>133476300</v>
      </c>
      <c r="J815" s="236">
        <v>133476300</v>
      </c>
    </row>
    <row r="816" spans="1:10" ht="23.25" customHeight="1" x14ac:dyDescent="0.2">
      <c r="A816" s="285" t="s">
        <v>851</v>
      </c>
      <c r="B816" s="286"/>
      <c r="C816" s="232" t="s">
        <v>107</v>
      </c>
      <c r="D816" s="232" t="s">
        <v>63</v>
      </c>
      <c r="E816" s="232" t="s">
        <v>54</v>
      </c>
      <c r="F816" s="249" t="s">
        <v>852</v>
      </c>
      <c r="G816" s="250"/>
      <c r="H816" s="236">
        <v>108766000</v>
      </c>
      <c r="I816" s="236">
        <v>108766000</v>
      </c>
      <c r="J816" s="236">
        <v>108766000</v>
      </c>
    </row>
    <row r="817" spans="1:10" ht="23.25" customHeight="1" x14ac:dyDescent="0.2">
      <c r="A817" s="285" t="s">
        <v>85</v>
      </c>
      <c r="B817" s="286"/>
      <c r="C817" s="232" t="s">
        <v>107</v>
      </c>
      <c r="D817" s="232" t="s">
        <v>63</v>
      </c>
      <c r="E817" s="232" t="s">
        <v>54</v>
      </c>
      <c r="F817" s="249" t="s">
        <v>852</v>
      </c>
      <c r="G817" s="249" t="s">
        <v>84</v>
      </c>
      <c r="H817" s="236">
        <v>108766000</v>
      </c>
      <c r="I817" s="236">
        <v>108766000</v>
      </c>
      <c r="J817" s="236">
        <v>108766000</v>
      </c>
    </row>
    <row r="818" spans="1:10" ht="15" customHeight="1" x14ac:dyDescent="0.2">
      <c r="A818" s="285" t="s">
        <v>228</v>
      </c>
      <c r="B818" s="286"/>
      <c r="C818" s="232" t="s">
        <v>107</v>
      </c>
      <c r="D818" s="232" t="s">
        <v>63</v>
      </c>
      <c r="E818" s="232" t="s">
        <v>54</v>
      </c>
      <c r="F818" s="249" t="s">
        <v>852</v>
      </c>
      <c r="G818" s="249" t="s">
        <v>229</v>
      </c>
      <c r="H818" s="236">
        <v>108766000</v>
      </c>
      <c r="I818" s="236">
        <v>108766000</v>
      </c>
      <c r="J818" s="236">
        <v>108766000</v>
      </c>
    </row>
    <row r="819" spans="1:10" ht="45.75" customHeight="1" x14ac:dyDescent="0.2">
      <c r="A819" s="285" t="s">
        <v>743</v>
      </c>
      <c r="B819" s="286"/>
      <c r="C819" s="232" t="s">
        <v>107</v>
      </c>
      <c r="D819" s="232" t="s">
        <v>63</v>
      </c>
      <c r="E819" s="232" t="s">
        <v>54</v>
      </c>
      <c r="F819" s="249" t="s">
        <v>847</v>
      </c>
      <c r="G819" s="250"/>
      <c r="H819" s="236">
        <v>480400271</v>
      </c>
      <c r="I819" s="236">
        <v>469377620</v>
      </c>
      <c r="J819" s="236">
        <v>469377620</v>
      </c>
    </row>
    <row r="820" spans="1:10" ht="23.25" customHeight="1" x14ac:dyDescent="0.2">
      <c r="A820" s="285" t="s">
        <v>85</v>
      </c>
      <c r="B820" s="286"/>
      <c r="C820" s="232" t="s">
        <v>107</v>
      </c>
      <c r="D820" s="232" t="s">
        <v>63</v>
      </c>
      <c r="E820" s="232" t="s">
        <v>54</v>
      </c>
      <c r="F820" s="249" t="s">
        <v>847</v>
      </c>
      <c r="G820" s="249" t="s">
        <v>84</v>
      </c>
      <c r="H820" s="236">
        <v>480400271</v>
      </c>
      <c r="I820" s="236">
        <v>469377620</v>
      </c>
      <c r="J820" s="236">
        <v>469377620</v>
      </c>
    </row>
    <row r="821" spans="1:10" ht="15" customHeight="1" x14ac:dyDescent="0.2">
      <c r="A821" s="285" t="s">
        <v>49</v>
      </c>
      <c r="B821" s="286"/>
      <c r="C821" s="232" t="s">
        <v>107</v>
      </c>
      <c r="D821" s="232" t="s">
        <v>63</v>
      </c>
      <c r="E821" s="232" t="s">
        <v>54</v>
      </c>
      <c r="F821" s="249" t="s">
        <v>847</v>
      </c>
      <c r="G821" s="249" t="s">
        <v>116</v>
      </c>
      <c r="H821" s="236">
        <v>26871940</v>
      </c>
      <c r="I821" s="236">
        <v>26871940</v>
      </c>
      <c r="J821" s="236">
        <v>26871940</v>
      </c>
    </row>
    <row r="822" spans="1:10" ht="15" customHeight="1" x14ac:dyDescent="0.2">
      <c r="A822" s="285" t="s">
        <v>228</v>
      </c>
      <c r="B822" s="286"/>
      <c r="C822" s="232" t="s">
        <v>107</v>
      </c>
      <c r="D822" s="232" t="s">
        <v>63</v>
      </c>
      <c r="E822" s="232" t="s">
        <v>54</v>
      </c>
      <c r="F822" s="249" t="s">
        <v>847</v>
      </c>
      <c r="G822" s="249" t="s">
        <v>229</v>
      </c>
      <c r="H822" s="236">
        <v>453528331</v>
      </c>
      <c r="I822" s="236">
        <v>442505680</v>
      </c>
      <c r="J822" s="236">
        <v>442505680</v>
      </c>
    </row>
    <row r="823" spans="1:10" ht="135.75" customHeight="1" x14ac:dyDescent="0.2">
      <c r="A823" s="285" t="s">
        <v>848</v>
      </c>
      <c r="B823" s="286"/>
      <c r="C823" s="232" t="s">
        <v>107</v>
      </c>
      <c r="D823" s="232" t="s">
        <v>63</v>
      </c>
      <c r="E823" s="232" t="s">
        <v>54</v>
      </c>
      <c r="F823" s="249" t="s">
        <v>849</v>
      </c>
      <c r="G823" s="250"/>
      <c r="H823" s="236">
        <v>2440579000</v>
      </c>
      <c r="I823" s="236">
        <v>2440579000</v>
      </c>
      <c r="J823" s="236">
        <v>2440579000</v>
      </c>
    </row>
    <row r="824" spans="1:10" ht="23.25" customHeight="1" x14ac:dyDescent="0.2">
      <c r="A824" s="285" t="s">
        <v>85</v>
      </c>
      <c r="B824" s="286"/>
      <c r="C824" s="232" t="s">
        <v>107</v>
      </c>
      <c r="D824" s="232" t="s">
        <v>63</v>
      </c>
      <c r="E824" s="232" t="s">
        <v>54</v>
      </c>
      <c r="F824" s="249" t="s">
        <v>849</v>
      </c>
      <c r="G824" s="249" t="s">
        <v>84</v>
      </c>
      <c r="H824" s="236">
        <v>2440579000</v>
      </c>
      <c r="I824" s="236">
        <v>2440579000</v>
      </c>
      <c r="J824" s="236">
        <v>2440579000</v>
      </c>
    </row>
    <row r="825" spans="1:10" ht="15" customHeight="1" x14ac:dyDescent="0.2">
      <c r="A825" s="285" t="s">
        <v>49</v>
      </c>
      <c r="B825" s="286"/>
      <c r="C825" s="232" t="s">
        <v>107</v>
      </c>
      <c r="D825" s="232" t="s">
        <v>63</v>
      </c>
      <c r="E825" s="232" t="s">
        <v>54</v>
      </c>
      <c r="F825" s="249" t="s">
        <v>849</v>
      </c>
      <c r="G825" s="249" t="s">
        <v>116</v>
      </c>
      <c r="H825" s="236">
        <v>165669000</v>
      </c>
      <c r="I825" s="236">
        <v>165669000</v>
      </c>
      <c r="J825" s="236">
        <v>165669000</v>
      </c>
    </row>
    <row r="826" spans="1:10" ht="15" customHeight="1" x14ac:dyDescent="0.2">
      <c r="A826" s="285" t="s">
        <v>228</v>
      </c>
      <c r="B826" s="286"/>
      <c r="C826" s="232" t="s">
        <v>107</v>
      </c>
      <c r="D826" s="232" t="s">
        <v>63</v>
      </c>
      <c r="E826" s="232" t="s">
        <v>54</v>
      </c>
      <c r="F826" s="249" t="s">
        <v>849</v>
      </c>
      <c r="G826" s="249" t="s">
        <v>229</v>
      </c>
      <c r="H826" s="236">
        <v>2274910000</v>
      </c>
      <c r="I826" s="236">
        <v>2274910000</v>
      </c>
      <c r="J826" s="236">
        <v>2274910000</v>
      </c>
    </row>
    <row r="827" spans="1:10" ht="124.5" customHeight="1" x14ac:dyDescent="0.2">
      <c r="A827" s="285" t="s">
        <v>1045</v>
      </c>
      <c r="B827" s="286"/>
      <c r="C827" s="232" t="s">
        <v>107</v>
      </c>
      <c r="D827" s="232" t="s">
        <v>63</v>
      </c>
      <c r="E827" s="232" t="s">
        <v>54</v>
      </c>
      <c r="F827" s="249" t="s">
        <v>850</v>
      </c>
      <c r="G827" s="250"/>
      <c r="H827" s="236">
        <v>61902000</v>
      </c>
      <c r="I827" s="236">
        <v>61902000</v>
      </c>
      <c r="J827" s="236">
        <v>61902000</v>
      </c>
    </row>
    <row r="828" spans="1:10" ht="23.25" customHeight="1" x14ac:dyDescent="0.2">
      <c r="A828" s="285" t="s">
        <v>85</v>
      </c>
      <c r="B828" s="286"/>
      <c r="C828" s="232" t="s">
        <v>107</v>
      </c>
      <c r="D828" s="232" t="s">
        <v>63</v>
      </c>
      <c r="E828" s="232" t="s">
        <v>54</v>
      </c>
      <c r="F828" s="249" t="s">
        <v>850</v>
      </c>
      <c r="G828" s="249" t="s">
        <v>84</v>
      </c>
      <c r="H828" s="236">
        <v>61902000</v>
      </c>
      <c r="I828" s="236">
        <v>61902000</v>
      </c>
      <c r="J828" s="236">
        <v>61902000</v>
      </c>
    </row>
    <row r="829" spans="1:10" ht="45.75" customHeight="1" x14ac:dyDescent="0.2">
      <c r="A829" s="285" t="s">
        <v>644</v>
      </c>
      <c r="B829" s="286"/>
      <c r="C829" s="232" t="s">
        <v>107</v>
      </c>
      <c r="D829" s="232" t="s">
        <v>63</v>
      </c>
      <c r="E829" s="232" t="s">
        <v>54</v>
      </c>
      <c r="F829" s="249" t="s">
        <v>850</v>
      </c>
      <c r="G829" s="249" t="s">
        <v>121</v>
      </c>
      <c r="H829" s="236">
        <v>61902000</v>
      </c>
      <c r="I829" s="236">
        <v>61902000</v>
      </c>
      <c r="J829" s="236">
        <v>61902000</v>
      </c>
    </row>
    <row r="830" spans="1:10" ht="45.75" customHeight="1" x14ac:dyDescent="0.2">
      <c r="A830" s="285" t="s">
        <v>1182</v>
      </c>
      <c r="B830" s="286"/>
      <c r="C830" s="232" t="s">
        <v>107</v>
      </c>
      <c r="D830" s="232" t="s">
        <v>63</v>
      </c>
      <c r="E830" s="232" t="s">
        <v>54</v>
      </c>
      <c r="F830" s="249" t="s">
        <v>984</v>
      </c>
      <c r="G830" s="250"/>
      <c r="H830" s="236">
        <v>23038000</v>
      </c>
      <c r="I830" s="236">
        <v>23038000</v>
      </c>
      <c r="J830" s="236">
        <v>23038000</v>
      </c>
    </row>
    <row r="831" spans="1:10" ht="23.25" customHeight="1" x14ac:dyDescent="0.2">
      <c r="A831" s="285" t="s">
        <v>85</v>
      </c>
      <c r="B831" s="286"/>
      <c r="C831" s="232" t="s">
        <v>107</v>
      </c>
      <c r="D831" s="232" t="s">
        <v>63</v>
      </c>
      <c r="E831" s="232" t="s">
        <v>54</v>
      </c>
      <c r="F831" s="249" t="s">
        <v>984</v>
      </c>
      <c r="G831" s="249" t="s">
        <v>84</v>
      </c>
      <c r="H831" s="236">
        <v>23038000</v>
      </c>
      <c r="I831" s="236">
        <v>23038000</v>
      </c>
      <c r="J831" s="236">
        <v>23038000</v>
      </c>
    </row>
    <row r="832" spans="1:10" ht="15" customHeight="1" x14ac:dyDescent="0.2">
      <c r="A832" s="285" t="s">
        <v>228</v>
      </c>
      <c r="B832" s="286"/>
      <c r="C832" s="232" t="s">
        <v>107</v>
      </c>
      <c r="D832" s="232" t="s">
        <v>63</v>
      </c>
      <c r="E832" s="232" t="s">
        <v>54</v>
      </c>
      <c r="F832" s="249" t="s">
        <v>984</v>
      </c>
      <c r="G832" s="249" t="s">
        <v>229</v>
      </c>
      <c r="H832" s="236">
        <v>23038000</v>
      </c>
      <c r="I832" s="236">
        <v>23038000</v>
      </c>
      <c r="J832" s="236">
        <v>23038000</v>
      </c>
    </row>
    <row r="833" spans="1:10" ht="68.25" customHeight="1" x14ac:dyDescent="0.2">
      <c r="A833" s="285" t="s">
        <v>1122</v>
      </c>
      <c r="B833" s="286"/>
      <c r="C833" s="232" t="s">
        <v>107</v>
      </c>
      <c r="D833" s="232" t="s">
        <v>63</v>
      </c>
      <c r="E833" s="232" t="s">
        <v>54</v>
      </c>
      <c r="F833" s="249" t="s">
        <v>1123</v>
      </c>
      <c r="G833" s="250"/>
      <c r="H833" s="236">
        <v>10070000</v>
      </c>
      <c r="I833" s="236">
        <v>0</v>
      </c>
      <c r="J833" s="236">
        <v>0</v>
      </c>
    </row>
    <row r="834" spans="1:10" ht="23.25" customHeight="1" x14ac:dyDescent="0.2">
      <c r="A834" s="285" t="s">
        <v>85</v>
      </c>
      <c r="B834" s="286"/>
      <c r="C834" s="232" t="s">
        <v>107</v>
      </c>
      <c r="D834" s="232" t="s">
        <v>63</v>
      </c>
      <c r="E834" s="232" t="s">
        <v>54</v>
      </c>
      <c r="F834" s="249" t="s">
        <v>1123</v>
      </c>
      <c r="G834" s="249" t="s">
        <v>84</v>
      </c>
      <c r="H834" s="236">
        <v>10070000</v>
      </c>
      <c r="I834" s="236">
        <v>0</v>
      </c>
      <c r="J834" s="236">
        <v>0</v>
      </c>
    </row>
    <row r="835" spans="1:10" ht="15" customHeight="1" x14ac:dyDescent="0.2">
      <c r="A835" s="285" t="s">
        <v>228</v>
      </c>
      <c r="B835" s="286"/>
      <c r="C835" s="232" t="s">
        <v>107</v>
      </c>
      <c r="D835" s="232" t="s">
        <v>63</v>
      </c>
      <c r="E835" s="232" t="s">
        <v>54</v>
      </c>
      <c r="F835" s="249" t="s">
        <v>1123</v>
      </c>
      <c r="G835" s="249" t="s">
        <v>229</v>
      </c>
      <c r="H835" s="236">
        <v>10070000</v>
      </c>
      <c r="I835" s="236">
        <v>0</v>
      </c>
      <c r="J835" s="236">
        <v>0</v>
      </c>
    </row>
    <row r="836" spans="1:10" ht="45.75" customHeight="1" x14ac:dyDescent="0.2">
      <c r="A836" s="285" t="s">
        <v>1183</v>
      </c>
      <c r="B836" s="286"/>
      <c r="C836" s="232" t="s">
        <v>107</v>
      </c>
      <c r="D836" s="232" t="s">
        <v>63</v>
      </c>
      <c r="E836" s="232" t="s">
        <v>54</v>
      </c>
      <c r="F836" s="249" t="s">
        <v>1119</v>
      </c>
      <c r="G836" s="250"/>
      <c r="H836" s="236">
        <v>111087000</v>
      </c>
      <c r="I836" s="236">
        <v>111087000</v>
      </c>
      <c r="J836" s="236">
        <v>111087000</v>
      </c>
    </row>
    <row r="837" spans="1:10" ht="23.25" customHeight="1" x14ac:dyDescent="0.2">
      <c r="A837" s="285" t="s">
        <v>85</v>
      </c>
      <c r="B837" s="286"/>
      <c r="C837" s="232" t="s">
        <v>107</v>
      </c>
      <c r="D837" s="232" t="s">
        <v>63</v>
      </c>
      <c r="E837" s="232" t="s">
        <v>54</v>
      </c>
      <c r="F837" s="249" t="s">
        <v>1119</v>
      </c>
      <c r="G837" s="249" t="s">
        <v>84</v>
      </c>
      <c r="H837" s="236">
        <v>111087000</v>
      </c>
      <c r="I837" s="236">
        <v>111087000</v>
      </c>
      <c r="J837" s="236">
        <v>111087000</v>
      </c>
    </row>
    <row r="838" spans="1:10" ht="15" customHeight="1" x14ac:dyDescent="0.2">
      <c r="A838" s="285" t="s">
        <v>49</v>
      </c>
      <c r="B838" s="286"/>
      <c r="C838" s="232" t="s">
        <v>107</v>
      </c>
      <c r="D838" s="232" t="s">
        <v>63</v>
      </c>
      <c r="E838" s="232" t="s">
        <v>54</v>
      </c>
      <c r="F838" s="249" t="s">
        <v>1119</v>
      </c>
      <c r="G838" s="249" t="s">
        <v>116</v>
      </c>
      <c r="H838" s="236">
        <v>3984000</v>
      </c>
      <c r="I838" s="236">
        <v>3984000</v>
      </c>
      <c r="J838" s="236">
        <v>3984000</v>
      </c>
    </row>
    <row r="839" spans="1:10" ht="15" customHeight="1" x14ac:dyDescent="0.2">
      <c r="A839" s="285" t="s">
        <v>228</v>
      </c>
      <c r="B839" s="286"/>
      <c r="C839" s="232" t="s">
        <v>107</v>
      </c>
      <c r="D839" s="232" t="s">
        <v>63</v>
      </c>
      <c r="E839" s="232" t="s">
        <v>54</v>
      </c>
      <c r="F839" s="249" t="s">
        <v>1119</v>
      </c>
      <c r="G839" s="249" t="s">
        <v>229</v>
      </c>
      <c r="H839" s="236">
        <v>107103000</v>
      </c>
      <c r="I839" s="236">
        <v>107103000</v>
      </c>
      <c r="J839" s="236">
        <v>107103000</v>
      </c>
    </row>
    <row r="840" spans="1:10" ht="57" customHeight="1" x14ac:dyDescent="0.2">
      <c r="A840" s="285" t="s">
        <v>303</v>
      </c>
      <c r="B840" s="286"/>
      <c r="C840" s="232" t="s">
        <v>107</v>
      </c>
      <c r="D840" s="232" t="s">
        <v>63</v>
      </c>
      <c r="E840" s="232" t="s">
        <v>54</v>
      </c>
      <c r="F840" s="249" t="s">
        <v>476</v>
      </c>
      <c r="G840" s="250"/>
      <c r="H840" s="236">
        <v>193829000</v>
      </c>
      <c r="I840" s="236">
        <v>192143890</v>
      </c>
      <c r="J840" s="236">
        <v>188074660</v>
      </c>
    </row>
    <row r="841" spans="1:10" ht="57" customHeight="1" x14ac:dyDescent="0.2">
      <c r="A841" s="285" t="s">
        <v>985</v>
      </c>
      <c r="B841" s="286"/>
      <c r="C841" s="232" t="s">
        <v>107</v>
      </c>
      <c r="D841" s="232" t="s">
        <v>63</v>
      </c>
      <c r="E841" s="232" t="s">
        <v>54</v>
      </c>
      <c r="F841" s="249" t="s">
        <v>986</v>
      </c>
      <c r="G841" s="250"/>
      <c r="H841" s="236">
        <v>3126000</v>
      </c>
      <c r="I841" s="236">
        <v>3126000</v>
      </c>
      <c r="J841" s="236">
        <v>3126000</v>
      </c>
    </row>
    <row r="842" spans="1:10" ht="23.25" customHeight="1" x14ac:dyDescent="0.2">
      <c r="A842" s="285" t="s">
        <v>85</v>
      </c>
      <c r="B842" s="286"/>
      <c r="C842" s="232" t="s">
        <v>107</v>
      </c>
      <c r="D842" s="232" t="s">
        <v>63</v>
      </c>
      <c r="E842" s="232" t="s">
        <v>54</v>
      </c>
      <c r="F842" s="249" t="s">
        <v>986</v>
      </c>
      <c r="G842" s="249" t="s">
        <v>84</v>
      </c>
      <c r="H842" s="236">
        <v>3126000</v>
      </c>
      <c r="I842" s="236">
        <v>3126000</v>
      </c>
      <c r="J842" s="236">
        <v>3126000</v>
      </c>
    </row>
    <row r="843" spans="1:10" ht="45.75" customHeight="1" x14ac:dyDescent="0.2">
      <c r="A843" s="285" t="s">
        <v>644</v>
      </c>
      <c r="B843" s="286"/>
      <c r="C843" s="232" t="s">
        <v>107</v>
      </c>
      <c r="D843" s="232" t="s">
        <v>63</v>
      </c>
      <c r="E843" s="232" t="s">
        <v>54</v>
      </c>
      <c r="F843" s="249" t="s">
        <v>986</v>
      </c>
      <c r="G843" s="249" t="s">
        <v>121</v>
      </c>
      <c r="H843" s="236">
        <v>3126000</v>
      </c>
      <c r="I843" s="236">
        <v>3126000</v>
      </c>
      <c r="J843" s="236">
        <v>3126000</v>
      </c>
    </row>
    <row r="844" spans="1:10" ht="34.5" customHeight="1" x14ac:dyDescent="0.2">
      <c r="A844" s="285" t="s">
        <v>853</v>
      </c>
      <c r="B844" s="286"/>
      <c r="C844" s="232" t="s">
        <v>107</v>
      </c>
      <c r="D844" s="232" t="s">
        <v>63</v>
      </c>
      <c r="E844" s="232" t="s">
        <v>54</v>
      </c>
      <c r="F844" s="249" t="s">
        <v>854</v>
      </c>
      <c r="G844" s="250"/>
      <c r="H844" s="236">
        <v>91000</v>
      </c>
      <c r="I844" s="236">
        <v>91000</v>
      </c>
      <c r="J844" s="236">
        <v>91000</v>
      </c>
    </row>
    <row r="845" spans="1:10" ht="15" customHeight="1" x14ac:dyDescent="0.2">
      <c r="A845" s="285" t="s">
        <v>95</v>
      </c>
      <c r="B845" s="286"/>
      <c r="C845" s="232" t="s">
        <v>107</v>
      </c>
      <c r="D845" s="232" t="s">
        <v>63</v>
      </c>
      <c r="E845" s="232" t="s">
        <v>54</v>
      </c>
      <c r="F845" s="249" t="s">
        <v>854</v>
      </c>
      <c r="G845" s="249" t="s">
        <v>96</v>
      </c>
      <c r="H845" s="236">
        <v>91000</v>
      </c>
      <c r="I845" s="236">
        <v>91000</v>
      </c>
      <c r="J845" s="236">
        <v>91000</v>
      </c>
    </row>
    <row r="846" spans="1:10" ht="23.25" customHeight="1" x14ac:dyDescent="0.2">
      <c r="A846" s="285" t="s">
        <v>35</v>
      </c>
      <c r="B846" s="286"/>
      <c r="C846" s="232" t="s">
        <v>107</v>
      </c>
      <c r="D846" s="232" t="s">
        <v>63</v>
      </c>
      <c r="E846" s="232" t="s">
        <v>54</v>
      </c>
      <c r="F846" s="249" t="s">
        <v>854</v>
      </c>
      <c r="G846" s="249" t="s">
        <v>52</v>
      </c>
      <c r="H846" s="236">
        <v>91000</v>
      </c>
      <c r="I846" s="236">
        <v>91000</v>
      </c>
      <c r="J846" s="236">
        <v>91000</v>
      </c>
    </row>
    <row r="847" spans="1:10" ht="68.25" customHeight="1" x14ac:dyDescent="0.2">
      <c r="A847" s="285" t="s">
        <v>1184</v>
      </c>
      <c r="B847" s="286"/>
      <c r="C847" s="232" t="s">
        <v>107</v>
      </c>
      <c r="D847" s="232" t="s">
        <v>63</v>
      </c>
      <c r="E847" s="232" t="s">
        <v>54</v>
      </c>
      <c r="F847" s="249" t="s">
        <v>1185</v>
      </c>
      <c r="G847" s="250"/>
      <c r="H847" s="236">
        <v>190612000</v>
      </c>
      <c r="I847" s="236">
        <v>188926890</v>
      </c>
      <c r="J847" s="236">
        <v>184857660</v>
      </c>
    </row>
    <row r="848" spans="1:10" ht="23.25" customHeight="1" x14ac:dyDescent="0.2">
      <c r="A848" s="285" t="s">
        <v>85</v>
      </c>
      <c r="B848" s="286"/>
      <c r="C848" s="232" t="s">
        <v>107</v>
      </c>
      <c r="D848" s="232" t="s">
        <v>63</v>
      </c>
      <c r="E848" s="232" t="s">
        <v>54</v>
      </c>
      <c r="F848" s="249" t="s">
        <v>1185</v>
      </c>
      <c r="G848" s="249" t="s">
        <v>84</v>
      </c>
      <c r="H848" s="236">
        <v>190612000</v>
      </c>
      <c r="I848" s="236">
        <v>188926890</v>
      </c>
      <c r="J848" s="236">
        <v>184857660</v>
      </c>
    </row>
    <row r="849" spans="1:10" ht="15" customHeight="1" x14ac:dyDescent="0.2">
      <c r="A849" s="285" t="s">
        <v>228</v>
      </c>
      <c r="B849" s="286"/>
      <c r="C849" s="232" t="s">
        <v>107</v>
      </c>
      <c r="D849" s="232" t="s">
        <v>63</v>
      </c>
      <c r="E849" s="232" t="s">
        <v>54</v>
      </c>
      <c r="F849" s="249" t="s">
        <v>1185</v>
      </c>
      <c r="G849" s="249" t="s">
        <v>229</v>
      </c>
      <c r="H849" s="236">
        <v>190612000</v>
      </c>
      <c r="I849" s="236">
        <v>188926890</v>
      </c>
      <c r="J849" s="236">
        <v>184857660</v>
      </c>
    </row>
    <row r="850" spans="1:10" ht="57" customHeight="1" x14ac:dyDescent="0.2">
      <c r="A850" s="285" t="s">
        <v>987</v>
      </c>
      <c r="B850" s="286"/>
      <c r="C850" s="232" t="s">
        <v>107</v>
      </c>
      <c r="D850" s="232" t="s">
        <v>63</v>
      </c>
      <c r="E850" s="232" t="s">
        <v>54</v>
      </c>
      <c r="F850" s="249" t="s">
        <v>988</v>
      </c>
      <c r="G850" s="250"/>
      <c r="H850" s="236">
        <v>37542350</v>
      </c>
      <c r="I850" s="236">
        <v>15638000</v>
      </c>
      <c r="J850" s="236">
        <v>15638000</v>
      </c>
    </row>
    <row r="851" spans="1:10" ht="45.75" customHeight="1" x14ac:dyDescent="0.2">
      <c r="A851" s="285" t="s">
        <v>743</v>
      </c>
      <c r="B851" s="286"/>
      <c r="C851" s="232" t="s">
        <v>107</v>
      </c>
      <c r="D851" s="232" t="s">
        <v>63</v>
      </c>
      <c r="E851" s="232" t="s">
        <v>54</v>
      </c>
      <c r="F851" s="249" t="s">
        <v>1028</v>
      </c>
      <c r="G851" s="250"/>
      <c r="H851" s="236">
        <v>21904350</v>
      </c>
      <c r="I851" s="236">
        <v>0</v>
      </c>
      <c r="J851" s="236">
        <v>0</v>
      </c>
    </row>
    <row r="852" spans="1:10" ht="23.25" customHeight="1" x14ac:dyDescent="0.2">
      <c r="A852" s="285" t="s">
        <v>85</v>
      </c>
      <c r="B852" s="286"/>
      <c r="C852" s="232" t="s">
        <v>107</v>
      </c>
      <c r="D852" s="232" t="s">
        <v>63</v>
      </c>
      <c r="E852" s="232" t="s">
        <v>54</v>
      </c>
      <c r="F852" s="249" t="s">
        <v>1028</v>
      </c>
      <c r="G852" s="249" t="s">
        <v>84</v>
      </c>
      <c r="H852" s="236">
        <v>21904350</v>
      </c>
      <c r="I852" s="236">
        <v>0</v>
      </c>
      <c r="J852" s="236">
        <v>0</v>
      </c>
    </row>
    <row r="853" spans="1:10" ht="15" customHeight="1" x14ac:dyDescent="0.2">
      <c r="A853" s="285" t="s">
        <v>228</v>
      </c>
      <c r="B853" s="286"/>
      <c r="C853" s="232" t="s">
        <v>107</v>
      </c>
      <c r="D853" s="232" t="s">
        <v>63</v>
      </c>
      <c r="E853" s="232" t="s">
        <v>54</v>
      </c>
      <c r="F853" s="249" t="s">
        <v>1028</v>
      </c>
      <c r="G853" s="249" t="s">
        <v>229</v>
      </c>
      <c r="H853" s="236">
        <v>21904350</v>
      </c>
      <c r="I853" s="236">
        <v>0</v>
      </c>
      <c r="J853" s="236">
        <v>0</v>
      </c>
    </row>
    <row r="854" spans="1:10" ht="68.25" customHeight="1" x14ac:dyDescent="0.2">
      <c r="A854" s="285" t="s">
        <v>989</v>
      </c>
      <c r="B854" s="286"/>
      <c r="C854" s="232" t="s">
        <v>107</v>
      </c>
      <c r="D854" s="232" t="s">
        <v>63</v>
      </c>
      <c r="E854" s="232" t="s">
        <v>54</v>
      </c>
      <c r="F854" s="249" t="s">
        <v>990</v>
      </c>
      <c r="G854" s="250"/>
      <c r="H854" s="236">
        <v>15638000</v>
      </c>
      <c r="I854" s="236">
        <v>15638000</v>
      </c>
      <c r="J854" s="236">
        <v>15638000</v>
      </c>
    </row>
    <row r="855" spans="1:10" ht="23.25" customHeight="1" x14ac:dyDescent="0.2">
      <c r="A855" s="285" t="s">
        <v>85</v>
      </c>
      <c r="B855" s="286"/>
      <c r="C855" s="232" t="s">
        <v>107</v>
      </c>
      <c r="D855" s="232" t="s">
        <v>63</v>
      </c>
      <c r="E855" s="232" t="s">
        <v>54</v>
      </c>
      <c r="F855" s="249" t="s">
        <v>990</v>
      </c>
      <c r="G855" s="249" t="s">
        <v>84</v>
      </c>
      <c r="H855" s="236">
        <v>15638000</v>
      </c>
      <c r="I855" s="236">
        <v>15638000</v>
      </c>
      <c r="J855" s="236">
        <v>15638000</v>
      </c>
    </row>
    <row r="856" spans="1:10" ht="15" customHeight="1" x14ac:dyDescent="0.2">
      <c r="A856" s="285" t="s">
        <v>228</v>
      </c>
      <c r="B856" s="286"/>
      <c r="C856" s="232" t="s">
        <v>107</v>
      </c>
      <c r="D856" s="232" t="s">
        <v>63</v>
      </c>
      <c r="E856" s="232" t="s">
        <v>54</v>
      </c>
      <c r="F856" s="249" t="s">
        <v>990</v>
      </c>
      <c r="G856" s="249" t="s">
        <v>229</v>
      </c>
      <c r="H856" s="236">
        <v>15638000</v>
      </c>
      <c r="I856" s="236">
        <v>15638000</v>
      </c>
      <c r="J856" s="236">
        <v>15638000</v>
      </c>
    </row>
    <row r="857" spans="1:10" ht="15" customHeight="1" x14ac:dyDescent="0.2">
      <c r="A857" s="285" t="s">
        <v>1186</v>
      </c>
      <c r="B857" s="286"/>
      <c r="C857" s="232" t="s">
        <v>107</v>
      </c>
      <c r="D857" s="232" t="s">
        <v>63</v>
      </c>
      <c r="E857" s="232" t="s">
        <v>54</v>
      </c>
      <c r="F857" s="249" t="s">
        <v>1187</v>
      </c>
      <c r="G857" s="250"/>
      <c r="H857" s="236">
        <v>621000</v>
      </c>
      <c r="I857" s="236">
        <v>0</v>
      </c>
      <c r="J857" s="236">
        <v>0</v>
      </c>
    </row>
    <row r="858" spans="1:10" ht="23.25" customHeight="1" x14ac:dyDescent="0.2">
      <c r="A858" s="285" t="s">
        <v>1188</v>
      </c>
      <c r="B858" s="286"/>
      <c r="C858" s="232" t="s">
        <v>107</v>
      </c>
      <c r="D858" s="232" t="s">
        <v>63</v>
      </c>
      <c r="E858" s="232" t="s">
        <v>54</v>
      </c>
      <c r="F858" s="249" t="s">
        <v>1189</v>
      </c>
      <c r="G858" s="250"/>
      <c r="H858" s="236">
        <v>621000</v>
      </c>
      <c r="I858" s="236">
        <v>0</v>
      </c>
      <c r="J858" s="236">
        <v>0</v>
      </c>
    </row>
    <row r="859" spans="1:10" ht="23.25" customHeight="1" x14ac:dyDescent="0.2">
      <c r="A859" s="285" t="s">
        <v>273</v>
      </c>
      <c r="B859" s="286"/>
      <c r="C859" s="232" t="s">
        <v>107</v>
      </c>
      <c r="D859" s="232" t="s">
        <v>63</v>
      </c>
      <c r="E859" s="232" t="s">
        <v>54</v>
      </c>
      <c r="F859" s="249" t="s">
        <v>1189</v>
      </c>
      <c r="G859" s="249" t="s">
        <v>94</v>
      </c>
      <c r="H859" s="236">
        <v>621000</v>
      </c>
      <c r="I859" s="236">
        <v>0</v>
      </c>
      <c r="J859" s="236">
        <v>0</v>
      </c>
    </row>
    <row r="860" spans="1:10" ht="23.25" customHeight="1" x14ac:dyDescent="0.2">
      <c r="A860" s="285" t="s">
        <v>187</v>
      </c>
      <c r="B860" s="286"/>
      <c r="C860" s="232" t="s">
        <v>107</v>
      </c>
      <c r="D860" s="232" t="s">
        <v>63</v>
      </c>
      <c r="E860" s="232" t="s">
        <v>54</v>
      </c>
      <c r="F860" s="249" t="s">
        <v>1189</v>
      </c>
      <c r="G860" s="249" t="s">
        <v>58</v>
      </c>
      <c r="H860" s="236">
        <v>621000</v>
      </c>
      <c r="I860" s="236">
        <v>0</v>
      </c>
      <c r="J860" s="236">
        <v>0</v>
      </c>
    </row>
    <row r="861" spans="1:10" ht="15" customHeight="1" x14ac:dyDescent="0.2">
      <c r="A861" s="285" t="s">
        <v>1124</v>
      </c>
      <c r="B861" s="286"/>
      <c r="C861" s="232" t="s">
        <v>107</v>
      </c>
      <c r="D861" s="232" t="s">
        <v>63</v>
      </c>
      <c r="E861" s="232" t="s">
        <v>54</v>
      </c>
      <c r="F861" s="249" t="s">
        <v>1125</v>
      </c>
      <c r="G861" s="250"/>
      <c r="H861" s="236">
        <v>110852000</v>
      </c>
      <c r="I861" s="236">
        <v>110852000</v>
      </c>
      <c r="J861" s="236">
        <v>110852000</v>
      </c>
    </row>
    <row r="862" spans="1:10" ht="68.25" customHeight="1" x14ac:dyDescent="0.2">
      <c r="A862" s="285" t="s">
        <v>1128</v>
      </c>
      <c r="B862" s="286"/>
      <c r="C862" s="232" t="s">
        <v>107</v>
      </c>
      <c r="D862" s="232" t="s">
        <v>63</v>
      </c>
      <c r="E862" s="232" t="s">
        <v>54</v>
      </c>
      <c r="F862" s="249" t="s">
        <v>1129</v>
      </c>
      <c r="G862" s="250"/>
      <c r="H862" s="236">
        <v>110852000</v>
      </c>
      <c r="I862" s="236">
        <v>110852000</v>
      </c>
      <c r="J862" s="236">
        <v>110852000</v>
      </c>
    </row>
    <row r="863" spans="1:10" ht="23.25" customHeight="1" x14ac:dyDescent="0.2">
      <c r="A863" s="285" t="s">
        <v>85</v>
      </c>
      <c r="B863" s="286"/>
      <c r="C863" s="232" t="s">
        <v>107</v>
      </c>
      <c r="D863" s="232" t="s">
        <v>63</v>
      </c>
      <c r="E863" s="232" t="s">
        <v>54</v>
      </c>
      <c r="F863" s="249" t="s">
        <v>1129</v>
      </c>
      <c r="G863" s="249" t="s">
        <v>84</v>
      </c>
      <c r="H863" s="236">
        <v>110852000</v>
      </c>
      <c r="I863" s="236">
        <v>110852000</v>
      </c>
      <c r="J863" s="236">
        <v>110852000</v>
      </c>
    </row>
    <row r="864" spans="1:10" ht="15" customHeight="1" x14ac:dyDescent="0.2">
      <c r="A864" s="285" t="s">
        <v>49</v>
      </c>
      <c r="B864" s="286"/>
      <c r="C864" s="232" t="s">
        <v>107</v>
      </c>
      <c r="D864" s="232" t="s">
        <v>63</v>
      </c>
      <c r="E864" s="232" t="s">
        <v>54</v>
      </c>
      <c r="F864" s="249" t="s">
        <v>1129</v>
      </c>
      <c r="G864" s="249" t="s">
        <v>116</v>
      </c>
      <c r="H864" s="236">
        <v>2995000</v>
      </c>
      <c r="I864" s="236">
        <v>2995000</v>
      </c>
      <c r="J864" s="236">
        <v>2995000</v>
      </c>
    </row>
    <row r="865" spans="1:10" ht="15" customHeight="1" x14ac:dyDescent="0.2">
      <c r="A865" s="285" t="s">
        <v>228</v>
      </c>
      <c r="B865" s="286"/>
      <c r="C865" s="232" t="s">
        <v>107</v>
      </c>
      <c r="D865" s="232" t="s">
        <v>63</v>
      </c>
      <c r="E865" s="232" t="s">
        <v>54</v>
      </c>
      <c r="F865" s="249" t="s">
        <v>1129</v>
      </c>
      <c r="G865" s="249" t="s">
        <v>229</v>
      </c>
      <c r="H865" s="236">
        <v>107857000</v>
      </c>
      <c r="I865" s="236">
        <v>107857000</v>
      </c>
      <c r="J865" s="236">
        <v>107857000</v>
      </c>
    </row>
    <row r="866" spans="1:10" ht="15" customHeight="1" x14ac:dyDescent="0.2">
      <c r="A866" s="285" t="s">
        <v>260</v>
      </c>
      <c r="B866" s="286"/>
      <c r="C866" s="232" t="s">
        <v>107</v>
      </c>
      <c r="D866" s="232" t="s">
        <v>63</v>
      </c>
      <c r="E866" s="232" t="s">
        <v>54</v>
      </c>
      <c r="F866" s="249" t="s">
        <v>855</v>
      </c>
      <c r="G866" s="249"/>
      <c r="H866" s="236">
        <v>650000</v>
      </c>
      <c r="I866" s="236">
        <v>0</v>
      </c>
      <c r="J866" s="236">
        <v>0</v>
      </c>
    </row>
    <row r="867" spans="1:10" ht="23.25" customHeight="1" x14ac:dyDescent="0.2">
      <c r="A867" s="285" t="s">
        <v>156</v>
      </c>
      <c r="B867" s="286"/>
      <c r="C867" s="232" t="s">
        <v>107</v>
      </c>
      <c r="D867" s="232" t="s">
        <v>63</v>
      </c>
      <c r="E867" s="232" t="s">
        <v>54</v>
      </c>
      <c r="F867" s="249" t="s">
        <v>856</v>
      </c>
      <c r="G867" s="250"/>
      <c r="H867" s="236">
        <v>650000</v>
      </c>
      <c r="I867" s="236">
        <v>0</v>
      </c>
      <c r="J867" s="236">
        <v>0</v>
      </c>
    </row>
    <row r="868" spans="1:10" ht="15" customHeight="1" x14ac:dyDescent="0.2">
      <c r="A868" s="285" t="s">
        <v>744</v>
      </c>
      <c r="B868" s="286"/>
      <c r="C868" s="232" t="s">
        <v>107</v>
      </c>
      <c r="D868" s="232" t="s">
        <v>63</v>
      </c>
      <c r="E868" s="232" t="s">
        <v>54</v>
      </c>
      <c r="F868" s="249" t="s">
        <v>857</v>
      </c>
      <c r="G868" s="250"/>
      <c r="H868" s="236">
        <v>650000</v>
      </c>
      <c r="I868" s="236">
        <v>0</v>
      </c>
      <c r="J868" s="236">
        <v>0</v>
      </c>
    </row>
    <row r="869" spans="1:10" ht="23.25" customHeight="1" x14ac:dyDescent="0.2">
      <c r="A869" s="285" t="s">
        <v>85</v>
      </c>
      <c r="B869" s="286"/>
      <c r="C869" s="232" t="s">
        <v>107</v>
      </c>
      <c r="D869" s="232" t="s">
        <v>63</v>
      </c>
      <c r="E869" s="232" t="s">
        <v>54</v>
      </c>
      <c r="F869" s="249" t="s">
        <v>857</v>
      </c>
      <c r="G869" s="249" t="s">
        <v>84</v>
      </c>
      <c r="H869" s="236">
        <v>650000</v>
      </c>
      <c r="I869" s="236">
        <v>0</v>
      </c>
      <c r="J869" s="236">
        <v>0</v>
      </c>
    </row>
    <row r="870" spans="1:10" ht="15" customHeight="1" x14ac:dyDescent="0.2">
      <c r="A870" s="285" t="s">
        <v>228</v>
      </c>
      <c r="B870" s="286"/>
      <c r="C870" s="232" t="s">
        <v>107</v>
      </c>
      <c r="D870" s="232" t="s">
        <v>63</v>
      </c>
      <c r="E870" s="232" t="s">
        <v>54</v>
      </c>
      <c r="F870" s="249" t="s">
        <v>857</v>
      </c>
      <c r="G870" s="249" t="s">
        <v>229</v>
      </c>
      <c r="H870" s="236">
        <v>650000</v>
      </c>
      <c r="I870" s="236">
        <v>0</v>
      </c>
      <c r="J870" s="236">
        <v>0</v>
      </c>
    </row>
    <row r="871" spans="1:10" ht="23.25" customHeight="1" x14ac:dyDescent="0.2">
      <c r="A871" s="264" t="s">
        <v>930</v>
      </c>
      <c r="B871" s="265"/>
      <c r="C871" s="232" t="s">
        <v>107</v>
      </c>
      <c r="D871" s="232" t="s">
        <v>63</v>
      </c>
      <c r="E871" s="232" t="s">
        <v>54</v>
      </c>
      <c r="F871" s="232" t="s">
        <v>319</v>
      </c>
      <c r="G871" s="232"/>
      <c r="H871" s="236">
        <v>2052000</v>
      </c>
      <c r="I871" s="236">
        <v>164000</v>
      </c>
      <c r="J871" s="236">
        <v>0</v>
      </c>
    </row>
    <row r="872" spans="1:10" ht="34.5" customHeight="1" x14ac:dyDescent="0.2">
      <c r="A872" s="285" t="s">
        <v>320</v>
      </c>
      <c r="B872" s="286"/>
      <c r="C872" s="232" t="s">
        <v>107</v>
      </c>
      <c r="D872" s="232" t="s">
        <v>63</v>
      </c>
      <c r="E872" s="232" t="s">
        <v>54</v>
      </c>
      <c r="F872" s="249" t="s">
        <v>321</v>
      </c>
      <c r="G872" s="249"/>
      <c r="H872" s="236">
        <v>2052000</v>
      </c>
      <c r="I872" s="236">
        <v>164000</v>
      </c>
      <c r="J872" s="236">
        <v>0</v>
      </c>
    </row>
    <row r="873" spans="1:10" ht="15" customHeight="1" x14ac:dyDescent="0.2">
      <c r="A873" s="285" t="s">
        <v>1130</v>
      </c>
      <c r="B873" s="286"/>
      <c r="C873" s="232" t="s">
        <v>107</v>
      </c>
      <c r="D873" s="232" t="s">
        <v>63</v>
      </c>
      <c r="E873" s="232" t="s">
        <v>54</v>
      </c>
      <c r="F873" s="249" t="s">
        <v>1131</v>
      </c>
      <c r="G873" s="250"/>
      <c r="H873" s="236">
        <v>2052000</v>
      </c>
      <c r="I873" s="236">
        <v>164000</v>
      </c>
      <c r="J873" s="236">
        <v>0</v>
      </c>
    </row>
    <row r="874" spans="1:10" ht="45.75" customHeight="1" x14ac:dyDescent="0.2">
      <c r="A874" s="285" t="s">
        <v>1132</v>
      </c>
      <c r="B874" s="286"/>
      <c r="C874" s="232" t="s">
        <v>107</v>
      </c>
      <c r="D874" s="232" t="s">
        <v>63</v>
      </c>
      <c r="E874" s="232" t="s">
        <v>54</v>
      </c>
      <c r="F874" s="249" t="s">
        <v>1133</v>
      </c>
      <c r="G874" s="250"/>
      <c r="H874" s="236">
        <v>2052000</v>
      </c>
      <c r="I874" s="236">
        <v>164000</v>
      </c>
      <c r="J874" s="236">
        <v>0</v>
      </c>
    </row>
    <row r="875" spans="1:10" ht="23.25" customHeight="1" x14ac:dyDescent="0.2">
      <c r="A875" s="285" t="s">
        <v>273</v>
      </c>
      <c r="B875" s="286"/>
      <c r="C875" s="232" t="s">
        <v>107</v>
      </c>
      <c r="D875" s="232" t="s">
        <v>63</v>
      </c>
      <c r="E875" s="232" t="s">
        <v>54</v>
      </c>
      <c r="F875" s="249" t="s">
        <v>1133</v>
      </c>
      <c r="G875" s="249" t="s">
        <v>94</v>
      </c>
      <c r="H875" s="236">
        <v>2052000</v>
      </c>
      <c r="I875" s="236">
        <v>164000</v>
      </c>
      <c r="J875" s="236">
        <v>0</v>
      </c>
    </row>
    <row r="876" spans="1:10" ht="23.25" customHeight="1" x14ac:dyDescent="0.2">
      <c r="A876" s="285" t="s">
        <v>187</v>
      </c>
      <c r="B876" s="286"/>
      <c r="C876" s="232" t="s">
        <v>107</v>
      </c>
      <c r="D876" s="232" t="s">
        <v>63</v>
      </c>
      <c r="E876" s="232" t="s">
        <v>54</v>
      </c>
      <c r="F876" s="249" t="s">
        <v>1133</v>
      </c>
      <c r="G876" s="249" t="s">
        <v>58</v>
      </c>
      <c r="H876" s="236">
        <v>2052000</v>
      </c>
      <c r="I876" s="236">
        <v>164000</v>
      </c>
      <c r="J876" s="236">
        <v>0</v>
      </c>
    </row>
    <row r="877" spans="1:10" ht="15" customHeight="1" x14ac:dyDescent="0.2">
      <c r="A877" s="264" t="s">
        <v>274</v>
      </c>
      <c r="B877" s="265"/>
      <c r="C877" s="232" t="s">
        <v>107</v>
      </c>
      <c r="D877" s="232" t="s">
        <v>63</v>
      </c>
      <c r="E877" s="232" t="s">
        <v>65</v>
      </c>
      <c r="F877" s="233"/>
      <c r="G877" s="233"/>
      <c r="H877" s="236">
        <v>221320580</v>
      </c>
      <c r="I877" s="236">
        <v>221248580</v>
      </c>
      <c r="J877" s="236">
        <v>221248580</v>
      </c>
    </row>
    <row r="878" spans="1:10" ht="15" customHeight="1" x14ac:dyDescent="0.2">
      <c r="A878" s="264" t="s">
        <v>300</v>
      </c>
      <c r="B878" s="265"/>
      <c r="C878" s="232" t="s">
        <v>107</v>
      </c>
      <c r="D878" s="232" t="s">
        <v>63</v>
      </c>
      <c r="E878" s="232" t="s">
        <v>65</v>
      </c>
      <c r="F878" s="232" t="s">
        <v>301</v>
      </c>
      <c r="G878" s="232"/>
      <c r="H878" s="236">
        <v>221320580</v>
      </c>
      <c r="I878" s="236">
        <v>221248580</v>
      </c>
      <c r="J878" s="236">
        <v>221248580</v>
      </c>
    </row>
    <row r="879" spans="1:10" ht="15" customHeight="1" x14ac:dyDescent="0.2">
      <c r="A879" s="285" t="s">
        <v>258</v>
      </c>
      <c r="B879" s="286"/>
      <c r="C879" s="232" t="s">
        <v>107</v>
      </c>
      <c r="D879" s="232" t="s">
        <v>63</v>
      </c>
      <c r="E879" s="232" t="s">
        <v>65</v>
      </c>
      <c r="F879" s="249" t="s">
        <v>341</v>
      </c>
      <c r="G879" s="249"/>
      <c r="H879" s="236">
        <v>58047000</v>
      </c>
      <c r="I879" s="236">
        <v>58047000</v>
      </c>
      <c r="J879" s="236">
        <v>58047000</v>
      </c>
    </row>
    <row r="880" spans="1:10" ht="23.25" customHeight="1" x14ac:dyDescent="0.2">
      <c r="A880" s="285" t="s">
        <v>479</v>
      </c>
      <c r="B880" s="286"/>
      <c r="C880" s="232" t="s">
        <v>107</v>
      </c>
      <c r="D880" s="232" t="s">
        <v>63</v>
      </c>
      <c r="E880" s="232" t="s">
        <v>65</v>
      </c>
      <c r="F880" s="249" t="s">
        <v>742</v>
      </c>
      <c r="G880" s="250"/>
      <c r="H880" s="236">
        <v>58047000</v>
      </c>
      <c r="I880" s="236">
        <v>58047000</v>
      </c>
      <c r="J880" s="236">
        <v>58047000</v>
      </c>
    </row>
    <row r="881" spans="1:10" ht="135.75" customHeight="1" x14ac:dyDescent="0.2">
      <c r="A881" s="285" t="s">
        <v>848</v>
      </c>
      <c r="B881" s="286"/>
      <c r="C881" s="232" t="s">
        <v>107</v>
      </c>
      <c r="D881" s="232" t="s">
        <v>63</v>
      </c>
      <c r="E881" s="232" t="s">
        <v>65</v>
      </c>
      <c r="F881" s="249" t="s">
        <v>849</v>
      </c>
      <c r="G881" s="250"/>
      <c r="H881" s="236">
        <v>58047000</v>
      </c>
      <c r="I881" s="236">
        <v>58047000</v>
      </c>
      <c r="J881" s="236">
        <v>58047000</v>
      </c>
    </row>
    <row r="882" spans="1:10" ht="23.25" customHeight="1" x14ac:dyDescent="0.2">
      <c r="A882" s="285" t="s">
        <v>85</v>
      </c>
      <c r="B882" s="286"/>
      <c r="C882" s="232" t="s">
        <v>107</v>
      </c>
      <c r="D882" s="232" t="s">
        <v>63</v>
      </c>
      <c r="E882" s="232" t="s">
        <v>65</v>
      </c>
      <c r="F882" s="249" t="s">
        <v>849</v>
      </c>
      <c r="G882" s="249" t="s">
        <v>84</v>
      </c>
      <c r="H882" s="236">
        <v>58047000</v>
      </c>
      <c r="I882" s="236">
        <v>58047000</v>
      </c>
      <c r="J882" s="236">
        <v>58047000</v>
      </c>
    </row>
    <row r="883" spans="1:10" ht="15" customHeight="1" x14ac:dyDescent="0.2">
      <c r="A883" s="285" t="s">
        <v>49</v>
      </c>
      <c r="B883" s="286"/>
      <c r="C883" s="232" t="s">
        <v>107</v>
      </c>
      <c r="D883" s="232" t="s">
        <v>63</v>
      </c>
      <c r="E883" s="232" t="s">
        <v>65</v>
      </c>
      <c r="F883" s="249" t="s">
        <v>849</v>
      </c>
      <c r="G883" s="249" t="s">
        <v>116</v>
      </c>
      <c r="H883" s="236">
        <v>527000</v>
      </c>
      <c r="I883" s="236">
        <v>527000</v>
      </c>
      <c r="J883" s="236">
        <v>527000</v>
      </c>
    </row>
    <row r="884" spans="1:10" ht="15" customHeight="1" x14ac:dyDescent="0.2">
      <c r="A884" s="285" t="s">
        <v>228</v>
      </c>
      <c r="B884" s="286"/>
      <c r="C884" s="232" t="s">
        <v>107</v>
      </c>
      <c r="D884" s="232" t="s">
        <v>63</v>
      </c>
      <c r="E884" s="232" t="s">
        <v>65</v>
      </c>
      <c r="F884" s="249" t="s">
        <v>849</v>
      </c>
      <c r="G884" s="249" t="s">
        <v>229</v>
      </c>
      <c r="H884" s="236">
        <v>57520000</v>
      </c>
      <c r="I884" s="236">
        <v>57520000</v>
      </c>
      <c r="J884" s="236">
        <v>57520000</v>
      </c>
    </row>
    <row r="885" spans="1:10" ht="23.25" customHeight="1" x14ac:dyDescent="0.2">
      <c r="A885" s="285" t="s">
        <v>259</v>
      </c>
      <c r="B885" s="286"/>
      <c r="C885" s="232" t="s">
        <v>107</v>
      </c>
      <c r="D885" s="232" t="s">
        <v>63</v>
      </c>
      <c r="E885" s="232" t="s">
        <v>65</v>
      </c>
      <c r="F885" s="249" t="s">
        <v>302</v>
      </c>
      <c r="G885" s="249"/>
      <c r="H885" s="236">
        <v>163273580</v>
      </c>
      <c r="I885" s="236">
        <v>163201580</v>
      </c>
      <c r="J885" s="236">
        <v>163201580</v>
      </c>
    </row>
    <row r="886" spans="1:10" ht="23.25" customHeight="1" x14ac:dyDescent="0.2">
      <c r="A886" s="285" t="s">
        <v>860</v>
      </c>
      <c r="B886" s="286"/>
      <c r="C886" s="232" t="s">
        <v>107</v>
      </c>
      <c r="D886" s="232" t="s">
        <v>63</v>
      </c>
      <c r="E886" s="232" t="s">
        <v>65</v>
      </c>
      <c r="F886" s="249" t="s">
        <v>861</v>
      </c>
      <c r="G886" s="250"/>
      <c r="H886" s="236">
        <v>67278750</v>
      </c>
      <c r="I886" s="236">
        <v>67206750</v>
      </c>
      <c r="J886" s="236">
        <v>67206750</v>
      </c>
    </row>
    <row r="887" spans="1:10" ht="34.5" customHeight="1" x14ac:dyDescent="0.2">
      <c r="A887" s="285" t="s">
        <v>481</v>
      </c>
      <c r="B887" s="286"/>
      <c r="C887" s="232" t="s">
        <v>107</v>
      </c>
      <c r="D887" s="232" t="s">
        <v>63</v>
      </c>
      <c r="E887" s="232" t="s">
        <v>65</v>
      </c>
      <c r="F887" s="249" t="s">
        <v>862</v>
      </c>
      <c r="G887" s="250"/>
      <c r="H887" s="236">
        <v>67278750</v>
      </c>
      <c r="I887" s="236">
        <v>67206750</v>
      </c>
      <c r="J887" s="236">
        <v>67206750</v>
      </c>
    </row>
    <row r="888" spans="1:10" ht="23.25" customHeight="1" x14ac:dyDescent="0.2">
      <c r="A888" s="285" t="s">
        <v>85</v>
      </c>
      <c r="B888" s="286"/>
      <c r="C888" s="232" t="s">
        <v>107</v>
      </c>
      <c r="D888" s="232" t="s">
        <v>63</v>
      </c>
      <c r="E888" s="232" t="s">
        <v>65</v>
      </c>
      <c r="F888" s="249" t="s">
        <v>862</v>
      </c>
      <c r="G888" s="249" t="s">
        <v>84</v>
      </c>
      <c r="H888" s="236">
        <v>67278750</v>
      </c>
      <c r="I888" s="236">
        <v>67206750</v>
      </c>
      <c r="J888" s="236">
        <v>67206750</v>
      </c>
    </row>
    <row r="889" spans="1:10" ht="15" customHeight="1" x14ac:dyDescent="0.2">
      <c r="A889" s="285" t="s">
        <v>49</v>
      </c>
      <c r="B889" s="286"/>
      <c r="C889" s="232" t="s">
        <v>107</v>
      </c>
      <c r="D889" s="232" t="s">
        <v>63</v>
      </c>
      <c r="E889" s="232" t="s">
        <v>65</v>
      </c>
      <c r="F889" s="249" t="s">
        <v>862</v>
      </c>
      <c r="G889" s="249" t="s">
        <v>116</v>
      </c>
      <c r="H889" s="236">
        <v>67278750</v>
      </c>
      <c r="I889" s="236">
        <v>67206750</v>
      </c>
      <c r="J889" s="236">
        <v>67206750</v>
      </c>
    </row>
    <row r="890" spans="1:10" ht="34.5" customHeight="1" x14ac:dyDescent="0.2">
      <c r="A890" s="285" t="s">
        <v>658</v>
      </c>
      <c r="B890" s="286"/>
      <c r="C890" s="232" t="s">
        <v>107</v>
      </c>
      <c r="D890" s="232" t="s">
        <v>63</v>
      </c>
      <c r="E890" s="232" t="s">
        <v>65</v>
      </c>
      <c r="F890" s="249" t="s">
        <v>863</v>
      </c>
      <c r="G890" s="250"/>
      <c r="H890" s="236">
        <v>95994830</v>
      </c>
      <c r="I890" s="236">
        <v>95994830</v>
      </c>
      <c r="J890" s="236">
        <v>95994830</v>
      </c>
    </row>
    <row r="891" spans="1:10" ht="34.5" customHeight="1" x14ac:dyDescent="0.2">
      <c r="A891" s="285" t="s">
        <v>546</v>
      </c>
      <c r="B891" s="286"/>
      <c r="C891" s="232" t="s">
        <v>107</v>
      </c>
      <c r="D891" s="232" t="s">
        <v>63</v>
      </c>
      <c r="E891" s="232" t="s">
        <v>65</v>
      </c>
      <c r="F891" s="249" t="s">
        <v>864</v>
      </c>
      <c r="G891" s="250"/>
      <c r="H891" s="236">
        <v>95994830</v>
      </c>
      <c r="I891" s="236">
        <v>95994830</v>
      </c>
      <c r="J891" s="236">
        <v>95994830</v>
      </c>
    </row>
    <row r="892" spans="1:10" ht="23.25" customHeight="1" x14ac:dyDescent="0.2">
      <c r="A892" s="285" t="s">
        <v>85</v>
      </c>
      <c r="B892" s="286"/>
      <c r="C892" s="232" t="s">
        <v>107</v>
      </c>
      <c r="D892" s="232" t="s">
        <v>63</v>
      </c>
      <c r="E892" s="232" t="s">
        <v>65</v>
      </c>
      <c r="F892" s="249" t="s">
        <v>864</v>
      </c>
      <c r="G892" s="249" t="s">
        <v>84</v>
      </c>
      <c r="H892" s="236">
        <v>95247830</v>
      </c>
      <c r="I892" s="236">
        <v>95247830</v>
      </c>
      <c r="J892" s="236">
        <v>95247830</v>
      </c>
    </row>
    <row r="893" spans="1:10" ht="15" customHeight="1" x14ac:dyDescent="0.2">
      <c r="A893" s="285" t="s">
        <v>49</v>
      </c>
      <c r="B893" s="286"/>
      <c r="C893" s="232" t="s">
        <v>107</v>
      </c>
      <c r="D893" s="232" t="s">
        <v>63</v>
      </c>
      <c r="E893" s="232" t="s">
        <v>65</v>
      </c>
      <c r="F893" s="249" t="s">
        <v>864</v>
      </c>
      <c r="G893" s="249" t="s">
        <v>116</v>
      </c>
      <c r="H893" s="236">
        <v>76171310</v>
      </c>
      <c r="I893" s="236">
        <v>76171310</v>
      </c>
      <c r="J893" s="236">
        <v>76171310</v>
      </c>
    </row>
    <row r="894" spans="1:10" ht="15" customHeight="1" x14ac:dyDescent="0.2">
      <c r="A894" s="285" t="s">
        <v>228</v>
      </c>
      <c r="B894" s="286"/>
      <c r="C894" s="232" t="s">
        <v>107</v>
      </c>
      <c r="D894" s="232" t="s">
        <v>63</v>
      </c>
      <c r="E894" s="232" t="s">
        <v>65</v>
      </c>
      <c r="F894" s="249" t="s">
        <v>864</v>
      </c>
      <c r="G894" s="249" t="s">
        <v>229</v>
      </c>
      <c r="H894" s="236">
        <v>18329520</v>
      </c>
      <c r="I894" s="236">
        <v>18329520</v>
      </c>
      <c r="J894" s="236">
        <v>18329520</v>
      </c>
    </row>
    <row r="895" spans="1:10" ht="45.75" customHeight="1" x14ac:dyDescent="0.2">
      <c r="A895" s="285" t="s">
        <v>644</v>
      </c>
      <c r="B895" s="286"/>
      <c r="C895" s="232" t="s">
        <v>107</v>
      </c>
      <c r="D895" s="232" t="s">
        <v>63</v>
      </c>
      <c r="E895" s="232" t="s">
        <v>65</v>
      </c>
      <c r="F895" s="249" t="s">
        <v>864</v>
      </c>
      <c r="G895" s="249" t="s">
        <v>121</v>
      </c>
      <c r="H895" s="236">
        <v>747000</v>
      </c>
      <c r="I895" s="236">
        <v>747000</v>
      </c>
      <c r="J895" s="236">
        <v>747000</v>
      </c>
    </row>
    <row r="896" spans="1:10" ht="15" customHeight="1" x14ac:dyDescent="0.2">
      <c r="A896" s="285" t="s">
        <v>200</v>
      </c>
      <c r="B896" s="286"/>
      <c r="C896" s="232" t="s">
        <v>107</v>
      </c>
      <c r="D896" s="232" t="s">
        <v>63</v>
      </c>
      <c r="E896" s="232" t="s">
        <v>65</v>
      </c>
      <c r="F896" s="249" t="s">
        <v>864</v>
      </c>
      <c r="G896" s="249" t="s">
        <v>201</v>
      </c>
      <c r="H896" s="236">
        <v>747000</v>
      </c>
      <c r="I896" s="236">
        <v>747000</v>
      </c>
      <c r="J896" s="236">
        <v>747000</v>
      </c>
    </row>
    <row r="897" spans="1:10" ht="34.5" customHeight="1" x14ac:dyDescent="0.2">
      <c r="A897" s="285" t="s">
        <v>271</v>
      </c>
      <c r="B897" s="286"/>
      <c r="C897" s="232" t="s">
        <v>107</v>
      </c>
      <c r="D897" s="232" t="s">
        <v>63</v>
      </c>
      <c r="E897" s="232" t="s">
        <v>65</v>
      </c>
      <c r="F897" s="249" t="s">
        <v>864</v>
      </c>
      <c r="G897" s="249" t="s">
        <v>106</v>
      </c>
      <c r="H897" s="236">
        <v>747000</v>
      </c>
      <c r="I897" s="236">
        <v>747000</v>
      </c>
      <c r="J897" s="236">
        <v>747000</v>
      </c>
    </row>
    <row r="898" spans="1:10" ht="15" customHeight="1" x14ac:dyDescent="0.2">
      <c r="A898" s="264" t="s">
        <v>202</v>
      </c>
      <c r="B898" s="265"/>
      <c r="C898" s="232" t="s">
        <v>107</v>
      </c>
      <c r="D898" s="232" t="s">
        <v>63</v>
      </c>
      <c r="E898" s="232" t="s">
        <v>64</v>
      </c>
      <c r="F898" s="233"/>
      <c r="G898" s="233"/>
      <c r="H898" s="236">
        <v>337234839</v>
      </c>
      <c r="I898" s="236">
        <v>328149780</v>
      </c>
      <c r="J898" s="236">
        <v>328522780</v>
      </c>
    </row>
    <row r="899" spans="1:10" ht="15" customHeight="1" x14ac:dyDescent="0.2">
      <c r="A899" s="264" t="s">
        <v>300</v>
      </c>
      <c r="B899" s="265"/>
      <c r="C899" s="232" t="s">
        <v>107</v>
      </c>
      <c r="D899" s="232" t="s">
        <v>63</v>
      </c>
      <c r="E899" s="232" t="s">
        <v>64</v>
      </c>
      <c r="F899" s="232" t="s">
        <v>301</v>
      </c>
      <c r="G899" s="232"/>
      <c r="H899" s="236">
        <v>302590839</v>
      </c>
      <c r="I899" s="236">
        <v>292069780</v>
      </c>
      <c r="J899" s="236">
        <v>292162780</v>
      </c>
    </row>
    <row r="900" spans="1:10" ht="15" customHeight="1" x14ac:dyDescent="0.2">
      <c r="A900" s="285" t="s">
        <v>258</v>
      </c>
      <c r="B900" s="286"/>
      <c r="C900" s="232" t="s">
        <v>107</v>
      </c>
      <c r="D900" s="232" t="s">
        <v>63</v>
      </c>
      <c r="E900" s="232" t="s">
        <v>64</v>
      </c>
      <c r="F900" s="249" t="s">
        <v>341</v>
      </c>
      <c r="G900" s="249"/>
      <c r="H900" s="236">
        <v>6526280</v>
      </c>
      <c r="I900" s="236">
        <v>6602280</v>
      </c>
      <c r="J900" s="236">
        <v>6695280</v>
      </c>
    </row>
    <row r="901" spans="1:10" ht="15" customHeight="1" x14ac:dyDescent="0.2">
      <c r="A901" s="285" t="s">
        <v>1124</v>
      </c>
      <c r="B901" s="286"/>
      <c r="C901" s="232" t="s">
        <v>107</v>
      </c>
      <c r="D901" s="232" t="s">
        <v>63</v>
      </c>
      <c r="E901" s="232" t="s">
        <v>64</v>
      </c>
      <c r="F901" s="249" t="s">
        <v>1125</v>
      </c>
      <c r="G901" s="250"/>
      <c r="H901" s="236">
        <v>6526280</v>
      </c>
      <c r="I901" s="236">
        <v>6602280</v>
      </c>
      <c r="J901" s="236">
        <v>6695280</v>
      </c>
    </row>
    <row r="902" spans="1:10" ht="102" customHeight="1" x14ac:dyDescent="0.2">
      <c r="A902" s="285" t="s">
        <v>1190</v>
      </c>
      <c r="B902" s="286"/>
      <c r="C902" s="232" t="s">
        <v>107</v>
      </c>
      <c r="D902" s="232" t="s">
        <v>63</v>
      </c>
      <c r="E902" s="232" t="s">
        <v>64</v>
      </c>
      <c r="F902" s="249" t="s">
        <v>1191</v>
      </c>
      <c r="G902" s="250"/>
      <c r="H902" s="236">
        <v>1484280</v>
      </c>
      <c r="I902" s="236">
        <v>1484280</v>
      </c>
      <c r="J902" s="236">
        <v>1484280</v>
      </c>
    </row>
    <row r="903" spans="1:10" ht="23.25" customHeight="1" x14ac:dyDescent="0.2">
      <c r="A903" s="285" t="s">
        <v>85</v>
      </c>
      <c r="B903" s="286"/>
      <c r="C903" s="232" t="s">
        <v>107</v>
      </c>
      <c r="D903" s="232" t="s">
        <v>63</v>
      </c>
      <c r="E903" s="232" t="s">
        <v>64</v>
      </c>
      <c r="F903" s="249" t="s">
        <v>1191</v>
      </c>
      <c r="G903" s="249" t="s">
        <v>84</v>
      </c>
      <c r="H903" s="236">
        <v>1484280</v>
      </c>
      <c r="I903" s="236">
        <v>1484280</v>
      </c>
      <c r="J903" s="236">
        <v>1484280</v>
      </c>
    </row>
    <row r="904" spans="1:10" ht="15" customHeight="1" x14ac:dyDescent="0.2">
      <c r="A904" s="285" t="s">
        <v>49</v>
      </c>
      <c r="B904" s="286"/>
      <c r="C904" s="232" t="s">
        <v>107</v>
      </c>
      <c r="D904" s="232" t="s">
        <v>63</v>
      </c>
      <c r="E904" s="232" t="s">
        <v>64</v>
      </c>
      <c r="F904" s="249" t="s">
        <v>1191</v>
      </c>
      <c r="G904" s="249" t="s">
        <v>116</v>
      </c>
      <c r="H904" s="236">
        <v>78120</v>
      </c>
      <c r="I904" s="236">
        <v>78120</v>
      </c>
      <c r="J904" s="236">
        <v>78120</v>
      </c>
    </row>
    <row r="905" spans="1:10" ht="15" customHeight="1" x14ac:dyDescent="0.2">
      <c r="A905" s="285" t="s">
        <v>228</v>
      </c>
      <c r="B905" s="286"/>
      <c r="C905" s="232" t="s">
        <v>107</v>
      </c>
      <c r="D905" s="232" t="s">
        <v>63</v>
      </c>
      <c r="E905" s="232" t="s">
        <v>64</v>
      </c>
      <c r="F905" s="249" t="s">
        <v>1191</v>
      </c>
      <c r="G905" s="249" t="s">
        <v>229</v>
      </c>
      <c r="H905" s="236">
        <v>1406160</v>
      </c>
      <c r="I905" s="236">
        <v>1406160</v>
      </c>
      <c r="J905" s="236">
        <v>1406160</v>
      </c>
    </row>
    <row r="906" spans="1:10" ht="45.75" customHeight="1" x14ac:dyDescent="0.2">
      <c r="A906" s="285" t="s">
        <v>1126</v>
      </c>
      <c r="B906" s="286"/>
      <c r="C906" s="232" t="s">
        <v>107</v>
      </c>
      <c r="D906" s="232" t="s">
        <v>63</v>
      </c>
      <c r="E906" s="232" t="s">
        <v>64</v>
      </c>
      <c r="F906" s="249" t="s">
        <v>1127</v>
      </c>
      <c r="G906" s="250"/>
      <c r="H906" s="236">
        <v>5042000</v>
      </c>
      <c r="I906" s="236">
        <v>5118000</v>
      </c>
      <c r="J906" s="236">
        <v>5211000</v>
      </c>
    </row>
    <row r="907" spans="1:10" ht="23.25" customHeight="1" x14ac:dyDescent="0.2">
      <c r="A907" s="285" t="s">
        <v>85</v>
      </c>
      <c r="B907" s="286"/>
      <c r="C907" s="232" t="s">
        <v>107</v>
      </c>
      <c r="D907" s="232" t="s">
        <v>63</v>
      </c>
      <c r="E907" s="232" t="s">
        <v>64</v>
      </c>
      <c r="F907" s="249" t="s">
        <v>1127</v>
      </c>
      <c r="G907" s="249" t="s">
        <v>84</v>
      </c>
      <c r="H907" s="236">
        <v>5042000</v>
      </c>
      <c r="I907" s="236">
        <v>5118000</v>
      </c>
      <c r="J907" s="236">
        <v>5211000</v>
      </c>
    </row>
    <row r="908" spans="1:10" ht="15" customHeight="1" x14ac:dyDescent="0.2">
      <c r="A908" s="285" t="s">
        <v>228</v>
      </c>
      <c r="B908" s="286"/>
      <c r="C908" s="232" t="s">
        <v>107</v>
      </c>
      <c r="D908" s="232" t="s">
        <v>63</v>
      </c>
      <c r="E908" s="232" t="s">
        <v>64</v>
      </c>
      <c r="F908" s="249" t="s">
        <v>1127</v>
      </c>
      <c r="G908" s="249" t="s">
        <v>229</v>
      </c>
      <c r="H908" s="236">
        <v>5042000</v>
      </c>
      <c r="I908" s="236">
        <v>5118000</v>
      </c>
      <c r="J908" s="236">
        <v>5211000</v>
      </c>
    </row>
    <row r="909" spans="1:10" ht="15" customHeight="1" x14ac:dyDescent="0.2">
      <c r="A909" s="285" t="s">
        <v>260</v>
      </c>
      <c r="B909" s="286"/>
      <c r="C909" s="232" t="s">
        <v>107</v>
      </c>
      <c r="D909" s="232" t="s">
        <v>63</v>
      </c>
      <c r="E909" s="232" t="s">
        <v>64</v>
      </c>
      <c r="F909" s="249" t="s">
        <v>855</v>
      </c>
      <c r="G909" s="249"/>
      <c r="H909" s="236">
        <v>296064559</v>
      </c>
      <c r="I909" s="236">
        <v>285467500</v>
      </c>
      <c r="J909" s="236">
        <v>285467500</v>
      </c>
    </row>
    <row r="910" spans="1:10" ht="23.25" customHeight="1" x14ac:dyDescent="0.2">
      <c r="A910" s="285" t="s">
        <v>156</v>
      </c>
      <c r="B910" s="286"/>
      <c r="C910" s="232" t="s">
        <v>107</v>
      </c>
      <c r="D910" s="232" t="s">
        <v>63</v>
      </c>
      <c r="E910" s="232" t="s">
        <v>64</v>
      </c>
      <c r="F910" s="249" t="s">
        <v>856</v>
      </c>
      <c r="G910" s="250"/>
      <c r="H910" s="236">
        <v>296064559</v>
      </c>
      <c r="I910" s="236">
        <v>285467500</v>
      </c>
      <c r="J910" s="236">
        <v>285467500</v>
      </c>
    </row>
    <row r="911" spans="1:10" ht="15" customHeight="1" x14ac:dyDescent="0.2">
      <c r="A911" s="285" t="s">
        <v>38</v>
      </c>
      <c r="B911" s="286"/>
      <c r="C911" s="232" t="s">
        <v>107</v>
      </c>
      <c r="D911" s="232" t="s">
        <v>63</v>
      </c>
      <c r="E911" s="232" t="s">
        <v>64</v>
      </c>
      <c r="F911" s="249" t="s">
        <v>868</v>
      </c>
      <c r="G911" s="250"/>
      <c r="H911" s="236">
        <v>53495100</v>
      </c>
      <c r="I911" s="236">
        <v>53495100</v>
      </c>
      <c r="J911" s="236">
        <v>53495100</v>
      </c>
    </row>
    <row r="912" spans="1:10" ht="45.75" customHeight="1" x14ac:dyDescent="0.2">
      <c r="A912" s="285" t="s">
        <v>291</v>
      </c>
      <c r="B912" s="286"/>
      <c r="C912" s="232" t="s">
        <v>107</v>
      </c>
      <c r="D912" s="232" t="s">
        <v>63</v>
      </c>
      <c r="E912" s="232" t="s">
        <v>64</v>
      </c>
      <c r="F912" s="249" t="s">
        <v>868</v>
      </c>
      <c r="G912" s="249" t="s">
        <v>195</v>
      </c>
      <c r="H912" s="236">
        <v>52328900</v>
      </c>
      <c r="I912" s="236">
        <v>52334400</v>
      </c>
      <c r="J912" s="236">
        <v>52334400</v>
      </c>
    </row>
    <row r="913" spans="1:10" ht="23.25" customHeight="1" x14ac:dyDescent="0.2">
      <c r="A913" s="285" t="s">
        <v>89</v>
      </c>
      <c r="B913" s="286"/>
      <c r="C913" s="232" t="s">
        <v>107</v>
      </c>
      <c r="D913" s="232" t="s">
        <v>63</v>
      </c>
      <c r="E913" s="232" t="s">
        <v>64</v>
      </c>
      <c r="F913" s="249" t="s">
        <v>868</v>
      </c>
      <c r="G913" s="249" t="s">
        <v>26</v>
      </c>
      <c r="H913" s="236">
        <v>52328900</v>
      </c>
      <c r="I913" s="236">
        <v>52334400</v>
      </c>
      <c r="J913" s="236">
        <v>52334400</v>
      </c>
    </row>
    <row r="914" spans="1:10" ht="23.25" customHeight="1" x14ac:dyDescent="0.2">
      <c r="A914" s="285" t="s">
        <v>273</v>
      </c>
      <c r="B914" s="286"/>
      <c r="C914" s="232" t="s">
        <v>107</v>
      </c>
      <c r="D914" s="232" t="s">
        <v>63</v>
      </c>
      <c r="E914" s="232" t="s">
        <v>64</v>
      </c>
      <c r="F914" s="249" t="s">
        <v>868</v>
      </c>
      <c r="G914" s="249" t="s">
        <v>94</v>
      </c>
      <c r="H914" s="236">
        <v>1160700</v>
      </c>
      <c r="I914" s="236">
        <v>1160700</v>
      </c>
      <c r="J914" s="236">
        <v>1160700</v>
      </c>
    </row>
    <row r="915" spans="1:10" ht="23.25" customHeight="1" x14ac:dyDescent="0.2">
      <c r="A915" s="285" t="s">
        <v>187</v>
      </c>
      <c r="B915" s="286"/>
      <c r="C915" s="232" t="s">
        <v>107</v>
      </c>
      <c r="D915" s="232" t="s">
        <v>63</v>
      </c>
      <c r="E915" s="232" t="s">
        <v>64</v>
      </c>
      <c r="F915" s="249" t="s">
        <v>868</v>
      </c>
      <c r="G915" s="249" t="s">
        <v>58</v>
      </c>
      <c r="H915" s="236">
        <v>1160700</v>
      </c>
      <c r="I915" s="236">
        <v>1160700</v>
      </c>
      <c r="J915" s="236">
        <v>1160700</v>
      </c>
    </row>
    <row r="916" spans="1:10" ht="15" customHeight="1" x14ac:dyDescent="0.2">
      <c r="A916" s="285" t="s">
        <v>200</v>
      </c>
      <c r="B916" s="286"/>
      <c r="C916" s="232" t="s">
        <v>107</v>
      </c>
      <c r="D916" s="232" t="s">
        <v>63</v>
      </c>
      <c r="E916" s="232" t="s">
        <v>64</v>
      </c>
      <c r="F916" s="249" t="s">
        <v>868</v>
      </c>
      <c r="G916" s="249" t="s">
        <v>201</v>
      </c>
      <c r="H916" s="236">
        <v>5500</v>
      </c>
      <c r="I916" s="236">
        <v>0</v>
      </c>
      <c r="J916" s="236">
        <v>0</v>
      </c>
    </row>
    <row r="917" spans="1:10" ht="15" customHeight="1" x14ac:dyDescent="0.2">
      <c r="A917" s="285" t="s">
        <v>73</v>
      </c>
      <c r="B917" s="286"/>
      <c r="C917" s="232" t="s">
        <v>107</v>
      </c>
      <c r="D917" s="232" t="s">
        <v>63</v>
      </c>
      <c r="E917" s="232" t="s">
        <v>64</v>
      </c>
      <c r="F917" s="249" t="s">
        <v>868</v>
      </c>
      <c r="G917" s="249" t="s">
        <v>74</v>
      </c>
      <c r="H917" s="236">
        <v>5500</v>
      </c>
      <c r="I917" s="236">
        <v>0</v>
      </c>
      <c r="J917" s="236">
        <v>0</v>
      </c>
    </row>
    <row r="918" spans="1:10" ht="15" customHeight="1" x14ac:dyDescent="0.2">
      <c r="A918" s="285" t="s">
        <v>744</v>
      </c>
      <c r="B918" s="286"/>
      <c r="C918" s="232" t="s">
        <v>107</v>
      </c>
      <c r="D918" s="232" t="s">
        <v>63</v>
      </c>
      <c r="E918" s="232" t="s">
        <v>64</v>
      </c>
      <c r="F918" s="249" t="s">
        <v>857</v>
      </c>
      <c r="G918" s="250"/>
      <c r="H918" s="236">
        <v>10000000</v>
      </c>
      <c r="I918" s="236">
        <v>10000000</v>
      </c>
      <c r="J918" s="236">
        <v>10000000</v>
      </c>
    </row>
    <row r="919" spans="1:10" ht="23.25" customHeight="1" x14ac:dyDescent="0.2">
      <c r="A919" s="285" t="s">
        <v>273</v>
      </c>
      <c r="B919" s="286"/>
      <c r="C919" s="232" t="s">
        <v>107</v>
      </c>
      <c r="D919" s="232" t="s">
        <v>63</v>
      </c>
      <c r="E919" s="232" t="s">
        <v>64</v>
      </c>
      <c r="F919" s="249" t="s">
        <v>857</v>
      </c>
      <c r="G919" s="249" t="s">
        <v>94</v>
      </c>
      <c r="H919" s="236">
        <v>10000000</v>
      </c>
      <c r="I919" s="236">
        <v>10000000</v>
      </c>
      <c r="J919" s="236">
        <v>10000000</v>
      </c>
    </row>
    <row r="920" spans="1:10" ht="23.25" customHeight="1" x14ac:dyDescent="0.2">
      <c r="A920" s="285" t="s">
        <v>187</v>
      </c>
      <c r="B920" s="286"/>
      <c r="C920" s="232" t="s">
        <v>107</v>
      </c>
      <c r="D920" s="232" t="s">
        <v>63</v>
      </c>
      <c r="E920" s="232" t="s">
        <v>64</v>
      </c>
      <c r="F920" s="249" t="s">
        <v>857</v>
      </c>
      <c r="G920" s="249" t="s">
        <v>58</v>
      </c>
      <c r="H920" s="236">
        <v>10000000</v>
      </c>
      <c r="I920" s="236">
        <v>10000000</v>
      </c>
      <c r="J920" s="236">
        <v>10000000</v>
      </c>
    </row>
    <row r="921" spans="1:10" ht="15" customHeight="1" x14ac:dyDescent="0.2">
      <c r="A921" s="285" t="s">
        <v>484</v>
      </c>
      <c r="B921" s="286"/>
      <c r="C921" s="232" t="s">
        <v>107</v>
      </c>
      <c r="D921" s="232" t="s">
        <v>63</v>
      </c>
      <c r="E921" s="232" t="s">
        <v>64</v>
      </c>
      <c r="F921" s="249" t="s">
        <v>869</v>
      </c>
      <c r="G921" s="250"/>
      <c r="H921" s="236">
        <v>232569459</v>
      </c>
      <c r="I921" s="236">
        <v>221972400</v>
      </c>
      <c r="J921" s="236">
        <v>221972400</v>
      </c>
    </row>
    <row r="922" spans="1:10" ht="45.75" customHeight="1" x14ac:dyDescent="0.2">
      <c r="A922" s="285" t="s">
        <v>291</v>
      </c>
      <c r="B922" s="286"/>
      <c r="C922" s="232" t="s">
        <v>107</v>
      </c>
      <c r="D922" s="232" t="s">
        <v>63</v>
      </c>
      <c r="E922" s="232" t="s">
        <v>64</v>
      </c>
      <c r="F922" s="249" t="s">
        <v>869</v>
      </c>
      <c r="G922" s="249" t="s">
        <v>195</v>
      </c>
      <c r="H922" s="236">
        <v>17554059</v>
      </c>
      <c r="I922" s="236">
        <v>14691000</v>
      </c>
      <c r="J922" s="236">
        <v>14691000</v>
      </c>
    </row>
    <row r="923" spans="1:10" ht="15" customHeight="1" x14ac:dyDescent="0.2">
      <c r="A923" s="285" t="s">
        <v>248</v>
      </c>
      <c r="B923" s="286"/>
      <c r="C923" s="232" t="s">
        <v>107</v>
      </c>
      <c r="D923" s="232" t="s">
        <v>63</v>
      </c>
      <c r="E923" s="232" t="s">
        <v>64</v>
      </c>
      <c r="F923" s="249" t="s">
        <v>869</v>
      </c>
      <c r="G923" s="249" t="s">
        <v>249</v>
      </c>
      <c r="H923" s="236">
        <v>17554059</v>
      </c>
      <c r="I923" s="236">
        <v>14691000</v>
      </c>
      <c r="J923" s="236">
        <v>14691000</v>
      </c>
    </row>
    <row r="924" spans="1:10" ht="23.25" customHeight="1" x14ac:dyDescent="0.2">
      <c r="A924" s="285" t="s">
        <v>273</v>
      </c>
      <c r="B924" s="286"/>
      <c r="C924" s="232" t="s">
        <v>107</v>
      </c>
      <c r="D924" s="232" t="s">
        <v>63</v>
      </c>
      <c r="E924" s="232" t="s">
        <v>64</v>
      </c>
      <c r="F924" s="249" t="s">
        <v>869</v>
      </c>
      <c r="G924" s="249" t="s">
        <v>94</v>
      </c>
      <c r="H924" s="236">
        <v>1000700</v>
      </c>
      <c r="I924" s="236">
        <v>1000700</v>
      </c>
      <c r="J924" s="236">
        <v>1000700</v>
      </c>
    </row>
    <row r="925" spans="1:10" ht="23.25" customHeight="1" x14ac:dyDescent="0.2">
      <c r="A925" s="285" t="s">
        <v>187</v>
      </c>
      <c r="B925" s="286"/>
      <c r="C925" s="232" t="s">
        <v>107</v>
      </c>
      <c r="D925" s="232" t="s">
        <v>63</v>
      </c>
      <c r="E925" s="232" t="s">
        <v>64</v>
      </c>
      <c r="F925" s="249" t="s">
        <v>869</v>
      </c>
      <c r="G925" s="249" t="s">
        <v>58</v>
      </c>
      <c r="H925" s="236">
        <v>1000700</v>
      </c>
      <c r="I925" s="236">
        <v>1000700</v>
      </c>
      <c r="J925" s="236">
        <v>1000700</v>
      </c>
    </row>
    <row r="926" spans="1:10" ht="23.25" customHeight="1" x14ac:dyDescent="0.2">
      <c r="A926" s="285" t="s">
        <v>85</v>
      </c>
      <c r="B926" s="286"/>
      <c r="C926" s="232" t="s">
        <v>107</v>
      </c>
      <c r="D926" s="232" t="s">
        <v>63</v>
      </c>
      <c r="E926" s="232" t="s">
        <v>64</v>
      </c>
      <c r="F926" s="249" t="s">
        <v>869</v>
      </c>
      <c r="G926" s="249" t="s">
        <v>84</v>
      </c>
      <c r="H926" s="236">
        <v>214014700</v>
      </c>
      <c r="I926" s="236">
        <v>206280700</v>
      </c>
      <c r="J926" s="236">
        <v>206280700</v>
      </c>
    </row>
    <row r="927" spans="1:10" ht="15" customHeight="1" x14ac:dyDescent="0.2">
      <c r="A927" s="285" t="s">
        <v>49</v>
      </c>
      <c r="B927" s="286"/>
      <c r="C927" s="232" t="s">
        <v>107</v>
      </c>
      <c r="D927" s="232" t="s">
        <v>63</v>
      </c>
      <c r="E927" s="232" t="s">
        <v>64</v>
      </c>
      <c r="F927" s="249" t="s">
        <v>869</v>
      </c>
      <c r="G927" s="249" t="s">
        <v>116</v>
      </c>
      <c r="H927" s="236">
        <v>214014700</v>
      </c>
      <c r="I927" s="236">
        <v>206280700</v>
      </c>
      <c r="J927" s="236">
        <v>206280700</v>
      </c>
    </row>
    <row r="928" spans="1:10" ht="15" customHeight="1" x14ac:dyDescent="0.2">
      <c r="A928" s="264" t="s">
        <v>304</v>
      </c>
      <c r="B928" s="265"/>
      <c r="C928" s="232" t="s">
        <v>107</v>
      </c>
      <c r="D928" s="232" t="s">
        <v>63</v>
      </c>
      <c r="E928" s="232" t="s">
        <v>64</v>
      </c>
      <c r="F928" s="232" t="s">
        <v>305</v>
      </c>
      <c r="G928" s="232"/>
      <c r="H928" s="236">
        <v>34644000</v>
      </c>
      <c r="I928" s="236">
        <v>36080000</v>
      </c>
      <c r="J928" s="236">
        <v>36360000</v>
      </c>
    </row>
    <row r="929" spans="1:10" ht="23.25" customHeight="1" x14ac:dyDescent="0.2">
      <c r="A929" s="285" t="s">
        <v>870</v>
      </c>
      <c r="B929" s="286"/>
      <c r="C929" s="232" t="s">
        <v>107</v>
      </c>
      <c r="D929" s="232" t="s">
        <v>63</v>
      </c>
      <c r="E929" s="232" t="s">
        <v>64</v>
      </c>
      <c r="F929" s="249" t="s">
        <v>477</v>
      </c>
      <c r="G929" s="249"/>
      <c r="H929" s="236">
        <v>34644000</v>
      </c>
      <c r="I929" s="236">
        <v>36080000</v>
      </c>
      <c r="J929" s="236">
        <v>36360000</v>
      </c>
    </row>
    <row r="930" spans="1:10" ht="23.25" customHeight="1" x14ac:dyDescent="0.2">
      <c r="A930" s="285" t="s">
        <v>871</v>
      </c>
      <c r="B930" s="286"/>
      <c r="C930" s="232" t="s">
        <v>107</v>
      </c>
      <c r="D930" s="232" t="s">
        <v>63</v>
      </c>
      <c r="E930" s="232" t="s">
        <v>64</v>
      </c>
      <c r="F930" s="249" t="s">
        <v>872</v>
      </c>
      <c r="G930" s="250"/>
      <c r="H930" s="236">
        <v>34644000</v>
      </c>
      <c r="I930" s="236">
        <v>36080000</v>
      </c>
      <c r="J930" s="236">
        <v>36360000</v>
      </c>
    </row>
    <row r="931" spans="1:10" ht="23.25" customHeight="1" x14ac:dyDescent="0.2">
      <c r="A931" s="285" t="s">
        <v>275</v>
      </c>
      <c r="B931" s="286"/>
      <c r="C931" s="232" t="s">
        <v>107</v>
      </c>
      <c r="D931" s="232" t="s">
        <v>63</v>
      </c>
      <c r="E931" s="232" t="s">
        <v>64</v>
      </c>
      <c r="F931" s="249" t="s">
        <v>873</v>
      </c>
      <c r="G931" s="250"/>
      <c r="H931" s="236">
        <v>34644000</v>
      </c>
      <c r="I931" s="236">
        <v>36080000</v>
      </c>
      <c r="J931" s="236">
        <v>36360000</v>
      </c>
    </row>
    <row r="932" spans="1:10" ht="15" customHeight="1" x14ac:dyDescent="0.2">
      <c r="A932" s="285" t="s">
        <v>95</v>
      </c>
      <c r="B932" s="286"/>
      <c r="C932" s="232" t="s">
        <v>107</v>
      </c>
      <c r="D932" s="232" t="s">
        <v>63</v>
      </c>
      <c r="E932" s="232" t="s">
        <v>64</v>
      </c>
      <c r="F932" s="249" t="s">
        <v>873</v>
      </c>
      <c r="G932" s="249" t="s">
        <v>96</v>
      </c>
      <c r="H932" s="236">
        <v>11363000</v>
      </c>
      <c r="I932" s="236">
        <v>11834000</v>
      </c>
      <c r="J932" s="236">
        <v>11926000</v>
      </c>
    </row>
    <row r="933" spans="1:10" ht="23.25" customHeight="1" x14ac:dyDescent="0.2">
      <c r="A933" s="285" t="s">
        <v>35</v>
      </c>
      <c r="B933" s="286"/>
      <c r="C933" s="232" t="s">
        <v>107</v>
      </c>
      <c r="D933" s="232" t="s">
        <v>63</v>
      </c>
      <c r="E933" s="232" t="s">
        <v>64</v>
      </c>
      <c r="F933" s="249" t="s">
        <v>873</v>
      </c>
      <c r="G933" s="249" t="s">
        <v>52</v>
      </c>
      <c r="H933" s="236">
        <v>11363000</v>
      </c>
      <c r="I933" s="236">
        <v>11834000</v>
      </c>
      <c r="J933" s="236">
        <v>11926000</v>
      </c>
    </row>
    <row r="934" spans="1:10" ht="23.25" customHeight="1" x14ac:dyDescent="0.2">
      <c r="A934" s="285" t="s">
        <v>85</v>
      </c>
      <c r="B934" s="286"/>
      <c r="C934" s="232" t="s">
        <v>107</v>
      </c>
      <c r="D934" s="232" t="s">
        <v>63</v>
      </c>
      <c r="E934" s="232" t="s">
        <v>64</v>
      </c>
      <c r="F934" s="249" t="s">
        <v>873</v>
      </c>
      <c r="G934" s="249" t="s">
        <v>84</v>
      </c>
      <c r="H934" s="236">
        <v>23281000</v>
      </c>
      <c r="I934" s="236">
        <v>24246000</v>
      </c>
      <c r="J934" s="236">
        <v>24434000</v>
      </c>
    </row>
    <row r="935" spans="1:10" ht="15" customHeight="1" x14ac:dyDescent="0.2">
      <c r="A935" s="285" t="s">
        <v>49</v>
      </c>
      <c r="B935" s="286"/>
      <c r="C935" s="232" t="s">
        <v>107</v>
      </c>
      <c r="D935" s="232" t="s">
        <v>63</v>
      </c>
      <c r="E935" s="232" t="s">
        <v>64</v>
      </c>
      <c r="F935" s="249" t="s">
        <v>873</v>
      </c>
      <c r="G935" s="249" t="s">
        <v>116</v>
      </c>
      <c r="H935" s="236">
        <v>23281000</v>
      </c>
      <c r="I935" s="236">
        <v>24246000</v>
      </c>
      <c r="J935" s="236">
        <v>24434000</v>
      </c>
    </row>
    <row r="936" spans="1:10" ht="15" customHeight="1" x14ac:dyDescent="0.2">
      <c r="A936" s="264" t="s">
        <v>771</v>
      </c>
      <c r="B936" s="265"/>
      <c r="C936" s="232" t="s">
        <v>107</v>
      </c>
      <c r="D936" s="232" t="s">
        <v>62</v>
      </c>
      <c r="E936" s="232"/>
      <c r="F936" s="233"/>
      <c r="G936" s="233"/>
      <c r="H936" s="236">
        <v>49087000</v>
      </c>
      <c r="I936" s="236">
        <v>49087000</v>
      </c>
      <c r="J936" s="236">
        <v>49087000</v>
      </c>
    </row>
    <row r="937" spans="1:10" ht="15" customHeight="1" x14ac:dyDescent="0.2">
      <c r="A937" s="264" t="s">
        <v>218</v>
      </c>
      <c r="B937" s="265"/>
      <c r="C937" s="232" t="s">
        <v>107</v>
      </c>
      <c r="D937" s="232" t="s">
        <v>62</v>
      </c>
      <c r="E937" s="232" t="s">
        <v>192</v>
      </c>
      <c r="F937" s="233"/>
      <c r="G937" s="233"/>
      <c r="H937" s="236">
        <v>49087000</v>
      </c>
      <c r="I937" s="236">
        <v>49087000</v>
      </c>
      <c r="J937" s="236">
        <v>49087000</v>
      </c>
    </row>
    <row r="938" spans="1:10" ht="15" customHeight="1" x14ac:dyDescent="0.2">
      <c r="A938" s="264" t="s">
        <v>300</v>
      </c>
      <c r="B938" s="265"/>
      <c r="C938" s="232" t="s">
        <v>107</v>
      </c>
      <c r="D938" s="232" t="s">
        <v>62</v>
      </c>
      <c r="E938" s="232" t="s">
        <v>192</v>
      </c>
      <c r="F938" s="232" t="s">
        <v>301</v>
      </c>
      <c r="G938" s="232"/>
      <c r="H938" s="236">
        <v>49087000</v>
      </c>
      <c r="I938" s="236">
        <v>49087000</v>
      </c>
      <c r="J938" s="236">
        <v>49087000</v>
      </c>
    </row>
    <row r="939" spans="1:10" ht="15" customHeight="1" x14ac:dyDescent="0.2">
      <c r="A939" s="285" t="s">
        <v>258</v>
      </c>
      <c r="B939" s="286"/>
      <c r="C939" s="232" t="s">
        <v>107</v>
      </c>
      <c r="D939" s="232" t="s">
        <v>62</v>
      </c>
      <c r="E939" s="232" t="s">
        <v>192</v>
      </c>
      <c r="F939" s="249" t="s">
        <v>341</v>
      </c>
      <c r="G939" s="249"/>
      <c r="H939" s="236">
        <v>49087000</v>
      </c>
      <c r="I939" s="236">
        <v>49087000</v>
      </c>
      <c r="J939" s="236">
        <v>49087000</v>
      </c>
    </row>
    <row r="940" spans="1:10" ht="23.25" customHeight="1" x14ac:dyDescent="0.2">
      <c r="A940" s="285" t="s">
        <v>479</v>
      </c>
      <c r="B940" s="286"/>
      <c r="C940" s="232" t="s">
        <v>107</v>
      </c>
      <c r="D940" s="232" t="s">
        <v>62</v>
      </c>
      <c r="E940" s="232" t="s">
        <v>192</v>
      </c>
      <c r="F940" s="249" t="s">
        <v>742</v>
      </c>
      <c r="G940" s="250"/>
      <c r="H940" s="236">
        <v>49087000</v>
      </c>
      <c r="I940" s="236">
        <v>49087000</v>
      </c>
      <c r="J940" s="236">
        <v>49087000</v>
      </c>
    </row>
    <row r="941" spans="1:10" ht="45.75" customHeight="1" x14ac:dyDescent="0.2">
      <c r="A941" s="285" t="s">
        <v>276</v>
      </c>
      <c r="B941" s="286"/>
      <c r="C941" s="232" t="s">
        <v>107</v>
      </c>
      <c r="D941" s="232" t="s">
        <v>62</v>
      </c>
      <c r="E941" s="232" t="s">
        <v>192</v>
      </c>
      <c r="F941" s="249" t="s">
        <v>788</v>
      </c>
      <c r="G941" s="250"/>
      <c r="H941" s="236">
        <v>49087000</v>
      </c>
      <c r="I941" s="236">
        <v>49087000</v>
      </c>
      <c r="J941" s="236">
        <v>49087000</v>
      </c>
    </row>
    <row r="942" spans="1:10" ht="23.25" customHeight="1" x14ac:dyDescent="0.2">
      <c r="A942" s="285" t="s">
        <v>273</v>
      </c>
      <c r="B942" s="286"/>
      <c r="C942" s="232" t="s">
        <v>107</v>
      </c>
      <c r="D942" s="232" t="s">
        <v>62</v>
      </c>
      <c r="E942" s="232" t="s">
        <v>192</v>
      </c>
      <c r="F942" s="249" t="s">
        <v>788</v>
      </c>
      <c r="G942" s="249" t="s">
        <v>94</v>
      </c>
      <c r="H942" s="236">
        <v>486000</v>
      </c>
      <c r="I942" s="236">
        <v>486000</v>
      </c>
      <c r="J942" s="236">
        <v>486000</v>
      </c>
    </row>
    <row r="943" spans="1:10" ht="23.25" customHeight="1" x14ac:dyDescent="0.2">
      <c r="A943" s="285" t="s">
        <v>187</v>
      </c>
      <c r="B943" s="286"/>
      <c r="C943" s="232" t="s">
        <v>107</v>
      </c>
      <c r="D943" s="232" t="s">
        <v>62</v>
      </c>
      <c r="E943" s="232" t="s">
        <v>192</v>
      </c>
      <c r="F943" s="249" t="s">
        <v>788</v>
      </c>
      <c r="G943" s="249" t="s">
        <v>58</v>
      </c>
      <c r="H943" s="236">
        <v>486000</v>
      </c>
      <c r="I943" s="236">
        <v>486000</v>
      </c>
      <c r="J943" s="236">
        <v>486000</v>
      </c>
    </row>
    <row r="944" spans="1:10" ht="15" customHeight="1" x14ac:dyDescent="0.2">
      <c r="A944" s="285" t="s">
        <v>95</v>
      </c>
      <c r="B944" s="286"/>
      <c r="C944" s="232" t="s">
        <v>107</v>
      </c>
      <c r="D944" s="232" t="s">
        <v>62</v>
      </c>
      <c r="E944" s="232" t="s">
        <v>192</v>
      </c>
      <c r="F944" s="249" t="s">
        <v>788</v>
      </c>
      <c r="G944" s="249" t="s">
        <v>96</v>
      </c>
      <c r="H944" s="236">
        <v>48601000</v>
      </c>
      <c r="I944" s="236">
        <v>48601000</v>
      </c>
      <c r="J944" s="236">
        <v>48601000</v>
      </c>
    </row>
    <row r="945" spans="1:10" ht="23.25" customHeight="1" x14ac:dyDescent="0.2">
      <c r="A945" s="285" t="s">
        <v>35</v>
      </c>
      <c r="B945" s="286"/>
      <c r="C945" s="232" t="s">
        <v>107</v>
      </c>
      <c r="D945" s="232" t="s">
        <v>62</v>
      </c>
      <c r="E945" s="232" t="s">
        <v>192</v>
      </c>
      <c r="F945" s="249" t="s">
        <v>788</v>
      </c>
      <c r="G945" s="249" t="s">
        <v>52</v>
      </c>
      <c r="H945" s="236">
        <v>48601000</v>
      </c>
      <c r="I945" s="236">
        <v>48601000</v>
      </c>
      <c r="J945" s="236">
        <v>48601000</v>
      </c>
    </row>
    <row r="946" spans="1:10" ht="23.25" customHeight="1" x14ac:dyDescent="0.2">
      <c r="A946" s="292" t="s">
        <v>1019</v>
      </c>
      <c r="B946" s="293"/>
      <c r="C946" s="233" t="s">
        <v>26</v>
      </c>
      <c r="D946" s="233"/>
      <c r="E946" s="233"/>
      <c r="F946" s="233"/>
      <c r="G946" s="233"/>
      <c r="H946" s="243">
        <v>423626731.39999998</v>
      </c>
      <c r="I946" s="243">
        <v>280077560</v>
      </c>
      <c r="J946" s="243">
        <v>642312124.20000005</v>
      </c>
    </row>
    <row r="947" spans="1:10" ht="15" customHeight="1" x14ac:dyDescent="0.2">
      <c r="A947" s="264" t="s">
        <v>764</v>
      </c>
      <c r="B947" s="265"/>
      <c r="C947" s="232" t="s">
        <v>26</v>
      </c>
      <c r="D947" s="232" t="s">
        <v>238</v>
      </c>
      <c r="E947" s="232"/>
      <c r="F947" s="233"/>
      <c r="G947" s="233"/>
      <c r="H947" s="236">
        <v>240892528</v>
      </c>
      <c r="I947" s="236">
        <v>198753160</v>
      </c>
      <c r="J947" s="236">
        <v>183753160</v>
      </c>
    </row>
    <row r="948" spans="1:10" ht="15" customHeight="1" x14ac:dyDescent="0.2">
      <c r="A948" s="264" t="s">
        <v>6</v>
      </c>
      <c r="B948" s="265"/>
      <c r="C948" s="232" t="s">
        <v>26</v>
      </c>
      <c r="D948" s="232" t="s">
        <v>238</v>
      </c>
      <c r="E948" s="232" t="s">
        <v>186</v>
      </c>
      <c r="F948" s="233"/>
      <c r="G948" s="233"/>
      <c r="H948" s="236">
        <v>240892528</v>
      </c>
      <c r="I948" s="236">
        <v>198753160</v>
      </c>
      <c r="J948" s="236">
        <v>183753160</v>
      </c>
    </row>
    <row r="949" spans="1:10" ht="23.25" customHeight="1" x14ac:dyDescent="0.2">
      <c r="A949" s="264" t="s">
        <v>285</v>
      </c>
      <c r="B949" s="265"/>
      <c r="C949" s="232" t="s">
        <v>26</v>
      </c>
      <c r="D949" s="232" t="s">
        <v>238</v>
      </c>
      <c r="E949" s="232" t="s">
        <v>186</v>
      </c>
      <c r="F949" s="232" t="s">
        <v>286</v>
      </c>
      <c r="G949" s="232"/>
      <c r="H949" s="236">
        <v>240867194.62</v>
      </c>
      <c r="I949" s="236">
        <v>198753160</v>
      </c>
      <c r="J949" s="236">
        <v>183753160</v>
      </c>
    </row>
    <row r="950" spans="1:10" ht="23.25" customHeight="1" x14ac:dyDescent="0.2">
      <c r="A950" s="285" t="s">
        <v>790</v>
      </c>
      <c r="B950" s="286"/>
      <c r="C950" s="232" t="s">
        <v>26</v>
      </c>
      <c r="D950" s="232" t="s">
        <v>238</v>
      </c>
      <c r="E950" s="232" t="s">
        <v>186</v>
      </c>
      <c r="F950" s="249" t="s">
        <v>347</v>
      </c>
      <c r="G950" s="249"/>
      <c r="H950" s="236">
        <v>240867194.62</v>
      </c>
      <c r="I950" s="236">
        <v>198753160</v>
      </c>
      <c r="J950" s="236">
        <v>183753160</v>
      </c>
    </row>
    <row r="951" spans="1:10" ht="34.5" customHeight="1" x14ac:dyDescent="0.2">
      <c r="A951" s="285" t="s">
        <v>348</v>
      </c>
      <c r="B951" s="286"/>
      <c r="C951" s="232" t="s">
        <v>26</v>
      </c>
      <c r="D951" s="232" t="s">
        <v>238</v>
      </c>
      <c r="E951" s="232" t="s">
        <v>186</v>
      </c>
      <c r="F951" s="249" t="s">
        <v>349</v>
      </c>
      <c r="G951" s="250"/>
      <c r="H951" s="236">
        <v>118561712</v>
      </c>
      <c r="I951" s="236">
        <v>83625000</v>
      </c>
      <c r="J951" s="236">
        <v>68625000</v>
      </c>
    </row>
    <row r="952" spans="1:10" ht="34.5" customHeight="1" x14ac:dyDescent="0.2">
      <c r="A952" s="285" t="s">
        <v>1164</v>
      </c>
      <c r="B952" s="286"/>
      <c r="C952" s="232" t="s">
        <v>26</v>
      </c>
      <c r="D952" s="232" t="s">
        <v>238</v>
      </c>
      <c r="E952" s="232" t="s">
        <v>186</v>
      </c>
      <c r="F952" s="249" t="s">
        <v>350</v>
      </c>
      <c r="G952" s="250"/>
      <c r="H952" s="236">
        <v>107261712</v>
      </c>
      <c r="I952" s="236">
        <v>64225000</v>
      </c>
      <c r="J952" s="236">
        <v>64225000</v>
      </c>
    </row>
    <row r="953" spans="1:10" ht="23.25" customHeight="1" x14ac:dyDescent="0.2">
      <c r="A953" s="285" t="s">
        <v>273</v>
      </c>
      <c r="B953" s="286"/>
      <c r="C953" s="232" t="s">
        <v>26</v>
      </c>
      <c r="D953" s="232" t="s">
        <v>238</v>
      </c>
      <c r="E953" s="232" t="s">
        <v>186</v>
      </c>
      <c r="F953" s="249" t="s">
        <v>350</v>
      </c>
      <c r="G953" s="249" t="s">
        <v>94</v>
      </c>
      <c r="H953" s="236">
        <v>89272112</v>
      </c>
      <c r="I953" s="236">
        <v>64225000</v>
      </c>
      <c r="J953" s="236">
        <v>64225000</v>
      </c>
    </row>
    <row r="954" spans="1:10" ht="23.25" customHeight="1" x14ac:dyDescent="0.2">
      <c r="A954" s="285" t="s">
        <v>187</v>
      </c>
      <c r="B954" s="286"/>
      <c r="C954" s="232" t="s">
        <v>26</v>
      </c>
      <c r="D954" s="232" t="s">
        <v>238</v>
      </c>
      <c r="E954" s="232" t="s">
        <v>186</v>
      </c>
      <c r="F954" s="249" t="s">
        <v>350</v>
      </c>
      <c r="G954" s="249" t="s">
        <v>58</v>
      </c>
      <c r="H954" s="236">
        <v>89272112</v>
      </c>
      <c r="I954" s="236">
        <v>64225000</v>
      </c>
      <c r="J954" s="236">
        <v>64225000</v>
      </c>
    </row>
    <row r="955" spans="1:10" ht="15" customHeight="1" x14ac:dyDescent="0.2">
      <c r="A955" s="285" t="s">
        <v>200</v>
      </c>
      <c r="B955" s="286"/>
      <c r="C955" s="232" t="s">
        <v>26</v>
      </c>
      <c r="D955" s="232" t="s">
        <v>238</v>
      </c>
      <c r="E955" s="232" t="s">
        <v>186</v>
      </c>
      <c r="F955" s="249" t="s">
        <v>350</v>
      </c>
      <c r="G955" s="249" t="s">
        <v>201</v>
      </c>
      <c r="H955" s="236">
        <v>17989600</v>
      </c>
      <c r="I955" s="236">
        <v>0</v>
      </c>
      <c r="J955" s="236">
        <v>0</v>
      </c>
    </row>
    <row r="956" spans="1:10" ht="15" customHeight="1" x14ac:dyDescent="0.2">
      <c r="A956" s="285" t="s">
        <v>73</v>
      </c>
      <c r="B956" s="286"/>
      <c r="C956" s="232" t="s">
        <v>26</v>
      </c>
      <c r="D956" s="232" t="s">
        <v>238</v>
      </c>
      <c r="E956" s="232" t="s">
        <v>186</v>
      </c>
      <c r="F956" s="249" t="s">
        <v>350</v>
      </c>
      <c r="G956" s="249" t="s">
        <v>74</v>
      </c>
      <c r="H956" s="236">
        <v>17989600</v>
      </c>
      <c r="I956" s="236">
        <v>0</v>
      </c>
      <c r="J956" s="236">
        <v>0</v>
      </c>
    </row>
    <row r="957" spans="1:10" ht="57" customHeight="1" x14ac:dyDescent="0.2">
      <c r="A957" s="285" t="s">
        <v>352</v>
      </c>
      <c r="B957" s="286"/>
      <c r="C957" s="232" t="s">
        <v>26</v>
      </c>
      <c r="D957" s="232" t="s">
        <v>238</v>
      </c>
      <c r="E957" s="232" t="s">
        <v>186</v>
      </c>
      <c r="F957" s="249" t="s">
        <v>353</v>
      </c>
      <c r="G957" s="250"/>
      <c r="H957" s="236">
        <v>10000000</v>
      </c>
      <c r="I957" s="236">
        <v>17500000</v>
      </c>
      <c r="J957" s="236">
        <v>2500000</v>
      </c>
    </row>
    <row r="958" spans="1:10" ht="23.25" customHeight="1" x14ac:dyDescent="0.2">
      <c r="A958" s="285" t="s">
        <v>273</v>
      </c>
      <c r="B958" s="286"/>
      <c r="C958" s="232" t="s">
        <v>26</v>
      </c>
      <c r="D958" s="232" t="s">
        <v>238</v>
      </c>
      <c r="E958" s="232" t="s">
        <v>186</v>
      </c>
      <c r="F958" s="249" t="s">
        <v>353</v>
      </c>
      <c r="G958" s="249" t="s">
        <v>94</v>
      </c>
      <c r="H958" s="236">
        <v>10000000</v>
      </c>
      <c r="I958" s="236">
        <v>17500000</v>
      </c>
      <c r="J958" s="236">
        <v>2500000</v>
      </c>
    </row>
    <row r="959" spans="1:10" ht="23.25" customHeight="1" x14ac:dyDescent="0.2">
      <c r="A959" s="285" t="s">
        <v>187</v>
      </c>
      <c r="B959" s="286"/>
      <c r="C959" s="232" t="s">
        <v>26</v>
      </c>
      <c r="D959" s="232" t="s">
        <v>238</v>
      </c>
      <c r="E959" s="232" t="s">
        <v>186</v>
      </c>
      <c r="F959" s="249" t="s">
        <v>353</v>
      </c>
      <c r="G959" s="249" t="s">
        <v>58</v>
      </c>
      <c r="H959" s="236">
        <v>10000000</v>
      </c>
      <c r="I959" s="236">
        <v>17500000</v>
      </c>
      <c r="J959" s="236">
        <v>2500000</v>
      </c>
    </row>
    <row r="960" spans="1:10" ht="45.75" customHeight="1" x14ac:dyDescent="0.2">
      <c r="A960" s="285" t="s">
        <v>354</v>
      </c>
      <c r="B960" s="286"/>
      <c r="C960" s="232" t="s">
        <v>26</v>
      </c>
      <c r="D960" s="232" t="s">
        <v>238</v>
      </c>
      <c r="E960" s="232" t="s">
        <v>186</v>
      </c>
      <c r="F960" s="249" t="s">
        <v>355</v>
      </c>
      <c r="G960" s="250"/>
      <c r="H960" s="236">
        <v>1300000</v>
      </c>
      <c r="I960" s="236">
        <v>1900000</v>
      </c>
      <c r="J960" s="236">
        <v>1900000</v>
      </c>
    </row>
    <row r="961" spans="1:10" ht="23.25" customHeight="1" x14ac:dyDescent="0.2">
      <c r="A961" s="285" t="s">
        <v>273</v>
      </c>
      <c r="B961" s="286"/>
      <c r="C961" s="232" t="s">
        <v>26</v>
      </c>
      <c r="D961" s="232" t="s">
        <v>238</v>
      </c>
      <c r="E961" s="232" t="s">
        <v>186</v>
      </c>
      <c r="F961" s="249" t="s">
        <v>355</v>
      </c>
      <c r="G961" s="249" t="s">
        <v>94</v>
      </c>
      <c r="H961" s="236">
        <v>1300000</v>
      </c>
      <c r="I961" s="236">
        <v>1900000</v>
      </c>
      <c r="J961" s="236">
        <v>1900000</v>
      </c>
    </row>
    <row r="962" spans="1:10" ht="23.25" customHeight="1" x14ac:dyDescent="0.2">
      <c r="A962" s="285" t="s">
        <v>187</v>
      </c>
      <c r="B962" s="286"/>
      <c r="C962" s="232" t="s">
        <v>26</v>
      </c>
      <c r="D962" s="232" t="s">
        <v>238</v>
      </c>
      <c r="E962" s="232" t="s">
        <v>186</v>
      </c>
      <c r="F962" s="249" t="s">
        <v>355</v>
      </c>
      <c r="G962" s="249" t="s">
        <v>58</v>
      </c>
      <c r="H962" s="236">
        <v>1300000</v>
      </c>
      <c r="I962" s="236">
        <v>1900000</v>
      </c>
      <c r="J962" s="236">
        <v>1900000</v>
      </c>
    </row>
    <row r="963" spans="1:10" ht="57" customHeight="1" x14ac:dyDescent="0.2">
      <c r="A963" s="285" t="s">
        <v>998</v>
      </c>
      <c r="B963" s="286"/>
      <c r="C963" s="232" t="s">
        <v>26</v>
      </c>
      <c r="D963" s="232" t="s">
        <v>238</v>
      </c>
      <c r="E963" s="232" t="s">
        <v>186</v>
      </c>
      <c r="F963" s="249" t="s">
        <v>356</v>
      </c>
      <c r="G963" s="250"/>
      <c r="H963" s="236">
        <v>36527720</v>
      </c>
      <c r="I963" s="236">
        <v>33465560</v>
      </c>
      <c r="J963" s="236">
        <v>33465560</v>
      </c>
    </row>
    <row r="964" spans="1:10" ht="57" customHeight="1" x14ac:dyDescent="0.2">
      <c r="A964" s="285" t="s">
        <v>942</v>
      </c>
      <c r="B964" s="286"/>
      <c r="C964" s="232" t="s">
        <v>26</v>
      </c>
      <c r="D964" s="232" t="s">
        <v>238</v>
      </c>
      <c r="E964" s="232" t="s">
        <v>186</v>
      </c>
      <c r="F964" s="249" t="s">
        <v>943</v>
      </c>
      <c r="G964" s="250"/>
      <c r="H964" s="236">
        <v>26282240</v>
      </c>
      <c r="I964" s="236">
        <v>27583000</v>
      </c>
      <c r="J964" s="236">
        <v>27583000</v>
      </c>
    </row>
    <row r="965" spans="1:10" ht="45.75" customHeight="1" x14ac:dyDescent="0.2">
      <c r="A965" s="285" t="s">
        <v>291</v>
      </c>
      <c r="B965" s="286"/>
      <c r="C965" s="232" t="s">
        <v>26</v>
      </c>
      <c r="D965" s="232" t="s">
        <v>238</v>
      </c>
      <c r="E965" s="232" t="s">
        <v>186</v>
      </c>
      <c r="F965" s="249" t="s">
        <v>943</v>
      </c>
      <c r="G965" s="249" t="s">
        <v>195</v>
      </c>
      <c r="H965" s="236">
        <v>24632480</v>
      </c>
      <c r="I965" s="236">
        <v>26036350</v>
      </c>
      <c r="J965" s="236">
        <v>26036350</v>
      </c>
    </row>
    <row r="966" spans="1:10" ht="23.25" customHeight="1" x14ac:dyDescent="0.2">
      <c r="A966" s="285" t="s">
        <v>89</v>
      </c>
      <c r="B966" s="286"/>
      <c r="C966" s="232" t="s">
        <v>26</v>
      </c>
      <c r="D966" s="232" t="s">
        <v>238</v>
      </c>
      <c r="E966" s="232" t="s">
        <v>186</v>
      </c>
      <c r="F966" s="249" t="s">
        <v>943</v>
      </c>
      <c r="G966" s="249" t="s">
        <v>26</v>
      </c>
      <c r="H966" s="236">
        <v>24632480</v>
      </c>
      <c r="I966" s="236">
        <v>26036350</v>
      </c>
      <c r="J966" s="236">
        <v>26036350</v>
      </c>
    </row>
    <row r="967" spans="1:10" ht="23.25" customHeight="1" x14ac:dyDescent="0.2">
      <c r="A967" s="285" t="s">
        <v>273</v>
      </c>
      <c r="B967" s="286"/>
      <c r="C967" s="232" t="s">
        <v>26</v>
      </c>
      <c r="D967" s="232" t="s">
        <v>238</v>
      </c>
      <c r="E967" s="232" t="s">
        <v>186</v>
      </c>
      <c r="F967" s="249" t="s">
        <v>943</v>
      </c>
      <c r="G967" s="249" t="s">
        <v>94</v>
      </c>
      <c r="H967" s="236">
        <v>1649760</v>
      </c>
      <c r="I967" s="236">
        <v>1546650</v>
      </c>
      <c r="J967" s="236">
        <v>1546650</v>
      </c>
    </row>
    <row r="968" spans="1:10" ht="23.25" customHeight="1" x14ac:dyDescent="0.2">
      <c r="A968" s="285" t="s">
        <v>187</v>
      </c>
      <c r="B968" s="286"/>
      <c r="C968" s="232" t="s">
        <v>26</v>
      </c>
      <c r="D968" s="232" t="s">
        <v>238</v>
      </c>
      <c r="E968" s="232" t="s">
        <v>186</v>
      </c>
      <c r="F968" s="249" t="s">
        <v>943</v>
      </c>
      <c r="G968" s="249" t="s">
        <v>58</v>
      </c>
      <c r="H968" s="236">
        <v>1649760</v>
      </c>
      <c r="I968" s="236">
        <v>1546650</v>
      </c>
      <c r="J968" s="236">
        <v>1546650</v>
      </c>
    </row>
    <row r="969" spans="1:10" ht="57" customHeight="1" x14ac:dyDescent="0.2">
      <c r="A969" s="285" t="s">
        <v>944</v>
      </c>
      <c r="B969" s="286"/>
      <c r="C969" s="232" t="s">
        <v>26</v>
      </c>
      <c r="D969" s="232" t="s">
        <v>238</v>
      </c>
      <c r="E969" s="232" t="s">
        <v>186</v>
      </c>
      <c r="F969" s="249" t="s">
        <v>945</v>
      </c>
      <c r="G969" s="250"/>
      <c r="H969" s="236">
        <v>10245480</v>
      </c>
      <c r="I969" s="236">
        <v>5882560</v>
      </c>
      <c r="J969" s="236">
        <v>5882560</v>
      </c>
    </row>
    <row r="970" spans="1:10" ht="45.75" customHeight="1" x14ac:dyDescent="0.2">
      <c r="A970" s="285" t="s">
        <v>291</v>
      </c>
      <c r="B970" s="286"/>
      <c r="C970" s="232" t="s">
        <v>26</v>
      </c>
      <c r="D970" s="232" t="s">
        <v>238</v>
      </c>
      <c r="E970" s="232" t="s">
        <v>186</v>
      </c>
      <c r="F970" s="249" t="s">
        <v>945</v>
      </c>
      <c r="G970" s="249" t="s">
        <v>195</v>
      </c>
      <c r="H970" s="236">
        <v>10245480</v>
      </c>
      <c r="I970" s="236">
        <v>5882560</v>
      </c>
      <c r="J970" s="236">
        <v>5882560</v>
      </c>
    </row>
    <row r="971" spans="1:10" ht="23.25" customHeight="1" x14ac:dyDescent="0.2">
      <c r="A971" s="285" t="s">
        <v>89</v>
      </c>
      <c r="B971" s="286"/>
      <c r="C971" s="232" t="s">
        <v>26</v>
      </c>
      <c r="D971" s="232" t="s">
        <v>238</v>
      </c>
      <c r="E971" s="232" t="s">
        <v>186</v>
      </c>
      <c r="F971" s="249" t="s">
        <v>945</v>
      </c>
      <c r="G971" s="249" t="s">
        <v>26</v>
      </c>
      <c r="H971" s="236">
        <v>10245480</v>
      </c>
      <c r="I971" s="236">
        <v>5882560</v>
      </c>
      <c r="J971" s="236">
        <v>5882560</v>
      </c>
    </row>
    <row r="972" spans="1:10" ht="23.25" customHeight="1" x14ac:dyDescent="0.2">
      <c r="A972" s="285" t="s">
        <v>156</v>
      </c>
      <c r="B972" s="286"/>
      <c r="C972" s="232" t="s">
        <v>26</v>
      </c>
      <c r="D972" s="232" t="s">
        <v>238</v>
      </c>
      <c r="E972" s="232" t="s">
        <v>186</v>
      </c>
      <c r="F972" s="249" t="s">
        <v>791</v>
      </c>
      <c r="G972" s="250"/>
      <c r="H972" s="236">
        <v>85777762.620000005</v>
      </c>
      <c r="I972" s="236">
        <v>81662600</v>
      </c>
      <c r="J972" s="236">
        <v>81662600</v>
      </c>
    </row>
    <row r="973" spans="1:10" ht="15" customHeight="1" x14ac:dyDescent="0.2">
      <c r="A973" s="285" t="s">
        <v>38</v>
      </c>
      <c r="B973" s="286"/>
      <c r="C973" s="232" t="s">
        <v>26</v>
      </c>
      <c r="D973" s="232" t="s">
        <v>238</v>
      </c>
      <c r="E973" s="232" t="s">
        <v>186</v>
      </c>
      <c r="F973" s="249" t="s">
        <v>792</v>
      </c>
      <c r="G973" s="250"/>
      <c r="H973" s="236">
        <v>85777762.620000005</v>
      </c>
      <c r="I973" s="236">
        <v>81662600</v>
      </c>
      <c r="J973" s="236">
        <v>81662600</v>
      </c>
    </row>
    <row r="974" spans="1:10" ht="45.75" customHeight="1" x14ac:dyDescent="0.2">
      <c r="A974" s="285" t="s">
        <v>291</v>
      </c>
      <c r="B974" s="286"/>
      <c r="C974" s="232" t="s">
        <v>26</v>
      </c>
      <c r="D974" s="232" t="s">
        <v>238</v>
      </c>
      <c r="E974" s="232" t="s">
        <v>186</v>
      </c>
      <c r="F974" s="249" t="s">
        <v>792</v>
      </c>
      <c r="G974" s="249" t="s">
        <v>195</v>
      </c>
      <c r="H974" s="236">
        <v>76369400</v>
      </c>
      <c r="I974" s="236">
        <v>78220600</v>
      </c>
      <c r="J974" s="236">
        <v>78220600</v>
      </c>
    </row>
    <row r="975" spans="1:10" ht="23.25" customHeight="1" x14ac:dyDescent="0.2">
      <c r="A975" s="285" t="s">
        <v>89</v>
      </c>
      <c r="B975" s="286"/>
      <c r="C975" s="232" t="s">
        <v>26</v>
      </c>
      <c r="D975" s="232" t="s">
        <v>238</v>
      </c>
      <c r="E975" s="232" t="s">
        <v>186</v>
      </c>
      <c r="F975" s="249" t="s">
        <v>792</v>
      </c>
      <c r="G975" s="249" t="s">
        <v>26</v>
      </c>
      <c r="H975" s="236">
        <v>76369400</v>
      </c>
      <c r="I975" s="236">
        <v>78220600</v>
      </c>
      <c r="J975" s="236">
        <v>78220600</v>
      </c>
    </row>
    <row r="976" spans="1:10" ht="23.25" customHeight="1" x14ac:dyDescent="0.2">
      <c r="A976" s="285" t="s">
        <v>273</v>
      </c>
      <c r="B976" s="286"/>
      <c r="C976" s="232" t="s">
        <v>26</v>
      </c>
      <c r="D976" s="232" t="s">
        <v>238</v>
      </c>
      <c r="E976" s="232" t="s">
        <v>186</v>
      </c>
      <c r="F976" s="249" t="s">
        <v>792</v>
      </c>
      <c r="G976" s="249" t="s">
        <v>94</v>
      </c>
      <c r="H976" s="236">
        <v>1342000</v>
      </c>
      <c r="I976" s="236">
        <v>1442000</v>
      </c>
      <c r="J976" s="236">
        <v>1442000</v>
      </c>
    </row>
    <row r="977" spans="1:10" ht="23.25" customHeight="1" x14ac:dyDescent="0.2">
      <c r="A977" s="285" t="s">
        <v>187</v>
      </c>
      <c r="B977" s="286"/>
      <c r="C977" s="232" t="s">
        <v>26</v>
      </c>
      <c r="D977" s="232" t="s">
        <v>238</v>
      </c>
      <c r="E977" s="232" t="s">
        <v>186</v>
      </c>
      <c r="F977" s="249" t="s">
        <v>792</v>
      </c>
      <c r="G977" s="249" t="s">
        <v>58</v>
      </c>
      <c r="H977" s="236">
        <v>1342000</v>
      </c>
      <c r="I977" s="236">
        <v>1442000</v>
      </c>
      <c r="J977" s="236">
        <v>1442000</v>
      </c>
    </row>
    <row r="978" spans="1:10" ht="15" customHeight="1" x14ac:dyDescent="0.2">
      <c r="A978" s="285" t="s">
        <v>200</v>
      </c>
      <c r="B978" s="286"/>
      <c r="C978" s="232" t="s">
        <v>26</v>
      </c>
      <c r="D978" s="232" t="s">
        <v>238</v>
      </c>
      <c r="E978" s="232" t="s">
        <v>186</v>
      </c>
      <c r="F978" s="249" t="s">
        <v>792</v>
      </c>
      <c r="G978" s="249" t="s">
        <v>201</v>
      </c>
      <c r="H978" s="236">
        <v>8066362.6200000001</v>
      </c>
      <c r="I978" s="236">
        <v>2000000</v>
      </c>
      <c r="J978" s="236">
        <v>2000000</v>
      </c>
    </row>
    <row r="979" spans="1:10" ht="15" customHeight="1" x14ac:dyDescent="0.2">
      <c r="A979" s="285" t="s">
        <v>73</v>
      </c>
      <c r="B979" s="286"/>
      <c r="C979" s="232" t="s">
        <v>26</v>
      </c>
      <c r="D979" s="232" t="s">
        <v>238</v>
      </c>
      <c r="E979" s="232" t="s">
        <v>186</v>
      </c>
      <c r="F979" s="249" t="s">
        <v>792</v>
      </c>
      <c r="G979" s="249" t="s">
        <v>74</v>
      </c>
      <c r="H979" s="236">
        <v>8066362.6200000001</v>
      </c>
      <c r="I979" s="236">
        <v>2000000</v>
      </c>
      <c r="J979" s="236">
        <v>2000000</v>
      </c>
    </row>
    <row r="980" spans="1:10" ht="15" customHeight="1" x14ac:dyDescent="0.2">
      <c r="A980" s="264" t="s">
        <v>335</v>
      </c>
      <c r="B980" s="265"/>
      <c r="C980" s="232" t="s">
        <v>26</v>
      </c>
      <c r="D980" s="232" t="s">
        <v>238</v>
      </c>
      <c r="E980" s="232" t="s">
        <v>186</v>
      </c>
      <c r="F980" s="232" t="s">
        <v>336</v>
      </c>
      <c r="G980" s="232"/>
      <c r="H980" s="236">
        <v>25333.38</v>
      </c>
      <c r="I980" s="236">
        <v>0</v>
      </c>
      <c r="J980" s="236">
        <v>0</v>
      </c>
    </row>
    <row r="981" spans="1:10" ht="15" customHeight="1" x14ac:dyDescent="0.2">
      <c r="A981" s="285" t="s">
        <v>387</v>
      </c>
      <c r="B981" s="286"/>
      <c r="C981" s="232" t="s">
        <v>26</v>
      </c>
      <c r="D981" s="232" t="s">
        <v>238</v>
      </c>
      <c r="E981" s="232" t="s">
        <v>186</v>
      </c>
      <c r="F981" s="249" t="s">
        <v>388</v>
      </c>
      <c r="G981" s="250"/>
      <c r="H981" s="236">
        <v>25333.38</v>
      </c>
      <c r="I981" s="236">
        <v>0</v>
      </c>
      <c r="J981" s="236">
        <v>0</v>
      </c>
    </row>
    <row r="982" spans="1:10" ht="15" customHeight="1" x14ac:dyDescent="0.2">
      <c r="A982" s="285" t="s">
        <v>200</v>
      </c>
      <c r="B982" s="286"/>
      <c r="C982" s="232" t="s">
        <v>26</v>
      </c>
      <c r="D982" s="232" t="s">
        <v>238</v>
      </c>
      <c r="E982" s="232" t="s">
        <v>186</v>
      </c>
      <c r="F982" s="249" t="s">
        <v>388</v>
      </c>
      <c r="G982" s="249" t="s">
        <v>201</v>
      </c>
      <c r="H982" s="236">
        <v>25333.38</v>
      </c>
      <c r="I982" s="236">
        <v>0</v>
      </c>
      <c r="J982" s="236">
        <v>0</v>
      </c>
    </row>
    <row r="983" spans="1:10" ht="15" customHeight="1" x14ac:dyDescent="0.2">
      <c r="A983" s="285" t="s">
        <v>351</v>
      </c>
      <c r="B983" s="286"/>
      <c r="C983" s="232" t="s">
        <v>26</v>
      </c>
      <c r="D983" s="232" t="s">
        <v>238</v>
      </c>
      <c r="E983" s="232" t="s">
        <v>186</v>
      </c>
      <c r="F983" s="249" t="s">
        <v>388</v>
      </c>
      <c r="G983" s="249" t="s">
        <v>198</v>
      </c>
      <c r="H983" s="236">
        <v>25333.38</v>
      </c>
      <c r="I983" s="236">
        <v>0</v>
      </c>
      <c r="J983" s="236">
        <v>0</v>
      </c>
    </row>
    <row r="984" spans="1:10" ht="23.25" customHeight="1" x14ac:dyDescent="0.2">
      <c r="A984" s="264" t="s">
        <v>765</v>
      </c>
      <c r="B984" s="265"/>
      <c r="C984" s="232" t="s">
        <v>26</v>
      </c>
      <c r="D984" s="232" t="s">
        <v>65</v>
      </c>
      <c r="E984" s="232"/>
      <c r="F984" s="233"/>
      <c r="G984" s="233"/>
      <c r="H984" s="236">
        <v>2625000</v>
      </c>
      <c r="I984" s="236">
        <v>1400000</v>
      </c>
      <c r="J984" s="236">
        <v>1340000</v>
      </c>
    </row>
    <row r="985" spans="1:10" ht="23.25" customHeight="1" x14ac:dyDescent="0.2">
      <c r="A985" s="264" t="s">
        <v>155</v>
      </c>
      <c r="B985" s="265"/>
      <c r="C985" s="232" t="s">
        <v>26</v>
      </c>
      <c r="D985" s="232" t="s">
        <v>65</v>
      </c>
      <c r="E985" s="232" t="s">
        <v>36</v>
      </c>
      <c r="F985" s="233"/>
      <c r="G985" s="233"/>
      <c r="H985" s="236">
        <v>2625000</v>
      </c>
      <c r="I985" s="236">
        <v>1400000</v>
      </c>
      <c r="J985" s="236">
        <v>1340000</v>
      </c>
    </row>
    <row r="986" spans="1:10" ht="23.25" customHeight="1" x14ac:dyDescent="0.2">
      <c r="A986" s="264" t="s">
        <v>932</v>
      </c>
      <c r="B986" s="265"/>
      <c r="C986" s="232" t="s">
        <v>26</v>
      </c>
      <c r="D986" s="232" t="s">
        <v>65</v>
      </c>
      <c r="E986" s="232" t="s">
        <v>36</v>
      </c>
      <c r="F986" s="232" t="s">
        <v>389</v>
      </c>
      <c r="G986" s="232"/>
      <c r="H986" s="236">
        <v>2625000</v>
      </c>
      <c r="I986" s="236">
        <v>1400000</v>
      </c>
      <c r="J986" s="236">
        <v>1340000</v>
      </c>
    </row>
    <row r="987" spans="1:10" ht="23.25" customHeight="1" x14ac:dyDescent="0.2">
      <c r="A987" s="285" t="s">
        <v>405</v>
      </c>
      <c r="B987" s="286"/>
      <c r="C987" s="232" t="s">
        <v>26</v>
      </c>
      <c r="D987" s="232" t="s">
        <v>65</v>
      </c>
      <c r="E987" s="232" t="s">
        <v>36</v>
      </c>
      <c r="F987" s="249" t="s">
        <v>406</v>
      </c>
      <c r="G987" s="249"/>
      <c r="H987" s="236">
        <v>200000</v>
      </c>
      <c r="I987" s="236">
        <v>200000</v>
      </c>
      <c r="J987" s="236">
        <v>140000</v>
      </c>
    </row>
    <row r="988" spans="1:10" ht="45.75" customHeight="1" x14ac:dyDescent="0.2">
      <c r="A988" s="285" t="s">
        <v>1169</v>
      </c>
      <c r="B988" s="286"/>
      <c r="C988" s="232" t="s">
        <v>26</v>
      </c>
      <c r="D988" s="232" t="s">
        <v>65</v>
      </c>
      <c r="E988" s="232" t="s">
        <v>36</v>
      </c>
      <c r="F988" s="249" t="s">
        <v>407</v>
      </c>
      <c r="G988" s="250"/>
      <c r="H988" s="236">
        <v>200000</v>
      </c>
      <c r="I988" s="236">
        <v>200000</v>
      </c>
      <c r="J988" s="236">
        <v>140000</v>
      </c>
    </row>
    <row r="989" spans="1:10" ht="79.5" customHeight="1" x14ac:dyDescent="0.2">
      <c r="A989" s="285" t="s">
        <v>933</v>
      </c>
      <c r="B989" s="286"/>
      <c r="C989" s="232" t="s">
        <v>26</v>
      </c>
      <c r="D989" s="232" t="s">
        <v>65</v>
      </c>
      <c r="E989" s="232" t="s">
        <v>36</v>
      </c>
      <c r="F989" s="249" t="s">
        <v>408</v>
      </c>
      <c r="G989" s="250"/>
      <c r="H989" s="236">
        <v>200000</v>
      </c>
      <c r="I989" s="236">
        <v>200000</v>
      </c>
      <c r="J989" s="236">
        <v>140000</v>
      </c>
    </row>
    <row r="990" spans="1:10" ht="23.25" customHeight="1" x14ac:dyDescent="0.2">
      <c r="A990" s="285" t="s">
        <v>273</v>
      </c>
      <c r="B990" s="286"/>
      <c r="C990" s="232" t="s">
        <v>26</v>
      </c>
      <c r="D990" s="232" t="s">
        <v>65</v>
      </c>
      <c r="E990" s="232" t="s">
        <v>36</v>
      </c>
      <c r="F990" s="249" t="s">
        <v>408</v>
      </c>
      <c r="G990" s="249" t="s">
        <v>94</v>
      </c>
      <c r="H990" s="236">
        <v>200000</v>
      </c>
      <c r="I990" s="236">
        <v>200000</v>
      </c>
      <c r="J990" s="236">
        <v>140000</v>
      </c>
    </row>
    <row r="991" spans="1:10" ht="23.25" customHeight="1" x14ac:dyDescent="0.2">
      <c r="A991" s="285" t="s">
        <v>187</v>
      </c>
      <c r="B991" s="286"/>
      <c r="C991" s="232" t="s">
        <v>26</v>
      </c>
      <c r="D991" s="232" t="s">
        <v>65</v>
      </c>
      <c r="E991" s="232" t="s">
        <v>36</v>
      </c>
      <c r="F991" s="249" t="s">
        <v>408</v>
      </c>
      <c r="G991" s="249" t="s">
        <v>58</v>
      </c>
      <c r="H991" s="236">
        <v>200000</v>
      </c>
      <c r="I991" s="236">
        <v>200000</v>
      </c>
      <c r="J991" s="236">
        <v>140000</v>
      </c>
    </row>
    <row r="992" spans="1:10" ht="23.25" customHeight="1" x14ac:dyDescent="0.2">
      <c r="A992" s="285" t="s">
        <v>652</v>
      </c>
      <c r="B992" s="286"/>
      <c r="C992" s="232" t="s">
        <v>26</v>
      </c>
      <c r="D992" s="232" t="s">
        <v>65</v>
      </c>
      <c r="E992" s="232" t="s">
        <v>36</v>
      </c>
      <c r="F992" s="249" t="s">
        <v>423</v>
      </c>
      <c r="G992" s="249"/>
      <c r="H992" s="236">
        <v>2425000</v>
      </c>
      <c r="I992" s="236">
        <v>1200000</v>
      </c>
      <c r="J992" s="236">
        <v>1200000</v>
      </c>
    </row>
    <row r="993" spans="1:10" ht="34.5" customHeight="1" x14ac:dyDescent="0.2">
      <c r="A993" s="285" t="s">
        <v>818</v>
      </c>
      <c r="B993" s="286"/>
      <c r="C993" s="232" t="s">
        <v>26</v>
      </c>
      <c r="D993" s="232" t="s">
        <v>65</v>
      </c>
      <c r="E993" s="232" t="s">
        <v>36</v>
      </c>
      <c r="F993" s="249" t="s">
        <v>424</v>
      </c>
      <c r="G993" s="250"/>
      <c r="H993" s="236">
        <v>2425000</v>
      </c>
      <c r="I993" s="236">
        <v>1200000</v>
      </c>
      <c r="J993" s="236">
        <v>1200000</v>
      </c>
    </row>
    <row r="994" spans="1:10" ht="23.25" customHeight="1" x14ac:dyDescent="0.2">
      <c r="A994" s="285" t="s">
        <v>1171</v>
      </c>
      <c r="B994" s="286"/>
      <c r="C994" s="232" t="s">
        <v>26</v>
      </c>
      <c r="D994" s="232" t="s">
        <v>65</v>
      </c>
      <c r="E994" s="232" t="s">
        <v>36</v>
      </c>
      <c r="F994" s="249" t="s">
        <v>425</v>
      </c>
      <c r="G994" s="250"/>
      <c r="H994" s="236">
        <v>2425000</v>
      </c>
      <c r="I994" s="236">
        <v>1200000</v>
      </c>
      <c r="J994" s="236">
        <v>1200000</v>
      </c>
    </row>
    <row r="995" spans="1:10" ht="23.25" customHeight="1" x14ac:dyDescent="0.2">
      <c r="A995" s="285" t="s">
        <v>273</v>
      </c>
      <c r="B995" s="286"/>
      <c r="C995" s="232" t="s">
        <v>26</v>
      </c>
      <c r="D995" s="232" t="s">
        <v>65</v>
      </c>
      <c r="E995" s="232" t="s">
        <v>36</v>
      </c>
      <c r="F995" s="249" t="s">
        <v>425</v>
      </c>
      <c r="G995" s="249" t="s">
        <v>94</v>
      </c>
      <c r="H995" s="236">
        <v>2425000</v>
      </c>
      <c r="I995" s="236">
        <v>1200000</v>
      </c>
      <c r="J995" s="236">
        <v>1200000</v>
      </c>
    </row>
    <row r="996" spans="1:10" ht="23.25" customHeight="1" x14ac:dyDescent="0.2">
      <c r="A996" s="285" t="s">
        <v>187</v>
      </c>
      <c r="B996" s="286"/>
      <c r="C996" s="232" t="s">
        <v>26</v>
      </c>
      <c r="D996" s="232" t="s">
        <v>65</v>
      </c>
      <c r="E996" s="232" t="s">
        <v>36</v>
      </c>
      <c r="F996" s="249" t="s">
        <v>425</v>
      </c>
      <c r="G996" s="249" t="s">
        <v>58</v>
      </c>
      <c r="H996" s="236">
        <v>2425000</v>
      </c>
      <c r="I996" s="236">
        <v>1200000</v>
      </c>
      <c r="J996" s="236">
        <v>1200000</v>
      </c>
    </row>
    <row r="997" spans="1:10" ht="15" customHeight="1" x14ac:dyDescent="0.2">
      <c r="A997" s="264" t="s">
        <v>766</v>
      </c>
      <c r="B997" s="265"/>
      <c r="C997" s="232" t="s">
        <v>26</v>
      </c>
      <c r="D997" s="232" t="s">
        <v>192</v>
      </c>
      <c r="E997" s="232"/>
      <c r="F997" s="233"/>
      <c r="G997" s="233"/>
      <c r="H997" s="236">
        <v>100000</v>
      </c>
      <c r="I997" s="236">
        <v>675000</v>
      </c>
      <c r="J997" s="236">
        <v>675000</v>
      </c>
    </row>
    <row r="998" spans="1:10" ht="15" customHeight="1" x14ac:dyDescent="0.2">
      <c r="A998" s="264" t="s">
        <v>110</v>
      </c>
      <c r="B998" s="265"/>
      <c r="C998" s="232" t="s">
        <v>26</v>
      </c>
      <c r="D998" s="232" t="s">
        <v>192</v>
      </c>
      <c r="E998" s="232" t="s">
        <v>66</v>
      </c>
      <c r="F998" s="233"/>
      <c r="G998" s="233"/>
      <c r="H998" s="236">
        <v>100000</v>
      </c>
      <c r="I998" s="236">
        <v>675000</v>
      </c>
      <c r="J998" s="236">
        <v>675000</v>
      </c>
    </row>
    <row r="999" spans="1:10" ht="23.25" customHeight="1" x14ac:dyDescent="0.2">
      <c r="A999" s="264" t="s">
        <v>285</v>
      </c>
      <c r="B999" s="265"/>
      <c r="C999" s="232" t="s">
        <v>26</v>
      </c>
      <c r="D999" s="232" t="s">
        <v>192</v>
      </c>
      <c r="E999" s="232" t="s">
        <v>66</v>
      </c>
      <c r="F999" s="232" t="s">
        <v>286</v>
      </c>
      <c r="G999" s="232"/>
      <c r="H999" s="236">
        <v>100000</v>
      </c>
      <c r="I999" s="236">
        <v>675000</v>
      </c>
      <c r="J999" s="236">
        <v>675000</v>
      </c>
    </row>
    <row r="1000" spans="1:10" ht="23.25" customHeight="1" x14ac:dyDescent="0.2">
      <c r="A1000" s="285" t="s">
        <v>790</v>
      </c>
      <c r="B1000" s="286"/>
      <c r="C1000" s="232" t="s">
        <v>26</v>
      </c>
      <c r="D1000" s="232" t="s">
        <v>192</v>
      </c>
      <c r="E1000" s="232" t="s">
        <v>66</v>
      </c>
      <c r="F1000" s="249" t="s">
        <v>347</v>
      </c>
      <c r="G1000" s="249"/>
      <c r="H1000" s="236">
        <v>100000</v>
      </c>
      <c r="I1000" s="236">
        <v>675000</v>
      </c>
      <c r="J1000" s="236">
        <v>675000</v>
      </c>
    </row>
    <row r="1001" spans="1:10" ht="34.5" customHeight="1" x14ac:dyDescent="0.2">
      <c r="A1001" s="285" t="s">
        <v>348</v>
      </c>
      <c r="B1001" s="286"/>
      <c r="C1001" s="232" t="s">
        <v>26</v>
      </c>
      <c r="D1001" s="232" t="s">
        <v>192</v>
      </c>
      <c r="E1001" s="232" t="s">
        <v>66</v>
      </c>
      <c r="F1001" s="249" t="s">
        <v>349</v>
      </c>
      <c r="G1001" s="250"/>
      <c r="H1001" s="236">
        <v>100000</v>
      </c>
      <c r="I1001" s="236">
        <v>675000</v>
      </c>
      <c r="J1001" s="236">
        <v>675000</v>
      </c>
    </row>
    <row r="1002" spans="1:10" ht="34.5" customHeight="1" x14ac:dyDescent="0.2">
      <c r="A1002" s="285" t="s">
        <v>1164</v>
      </c>
      <c r="B1002" s="286"/>
      <c r="C1002" s="232" t="s">
        <v>26</v>
      </c>
      <c r="D1002" s="232" t="s">
        <v>192</v>
      </c>
      <c r="E1002" s="232" t="s">
        <v>66</v>
      </c>
      <c r="F1002" s="249" t="s">
        <v>350</v>
      </c>
      <c r="G1002" s="250"/>
      <c r="H1002" s="236">
        <v>100000</v>
      </c>
      <c r="I1002" s="236">
        <v>100000</v>
      </c>
      <c r="J1002" s="236">
        <v>100000</v>
      </c>
    </row>
    <row r="1003" spans="1:10" ht="23.25" customHeight="1" x14ac:dyDescent="0.2">
      <c r="A1003" s="285" t="s">
        <v>273</v>
      </c>
      <c r="B1003" s="286"/>
      <c r="C1003" s="232" t="s">
        <v>26</v>
      </c>
      <c r="D1003" s="232" t="s">
        <v>192</v>
      </c>
      <c r="E1003" s="232" t="s">
        <v>66</v>
      </c>
      <c r="F1003" s="249" t="s">
        <v>350</v>
      </c>
      <c r="G1003" s="249" t="s">
        <v>94</v>
      </c>
      <c r="H1003" s="236">
        <v>100000</v>
      </c>
      <c r="I1003" s="236">
        <v>100000</v>
      </c>
      <c r="J1003" s="236">
        <v>100000</v>
      </c>
    </row>
    <row r="1004" spans="1:10" ht="23.25" customHeight="1" x14ac:dyDescent="0.2">
      <c r="A1004" s="285" t="s">
        <v>187</v>
      </c>
      <c r="B1004" s="286"/>
      <c r="C1004" s="232" t="s">
        <v>26</v>
      </c>
      <c r="D1004" s="232" t="s">
        <v>192</v>
      </c>
      <c r="E1004" s="232" t="s">
        <v>66</v>
      </c>
      <c r="F1004" s="249" t="s">
        <v>350</v>
      </c>
      <c r="G1004" s="249" t="s">
        <v>58</v>
      </c>
      <c r="H1004" s="236">
        <v>100000</v>
      </c>
      <c r="I1004" s="236">
        <v>100000</v>
      </c>
      <c r="J1004" s="236">
        <v>100000</v>
      </c>
    </row>
    <row r="1005" spans="1:10" ht="23.25" customHeight="1" x14ac:dyDescent="0.2">
      <c r="A1005" s="285" t="s">
        <v>737</v>
      </c>
      <c r="B1005" s="286"/>
      <c r="C1005" s="232" t="s">
        <v>26</v>
      </c>
      <c r="D1005" s="232" t="s">
        <v>192</v>
      </c>
      <c r="E1005" s="232" t="s">
        <v>66</v>
      </c>
      <c r="F1005" s="249" t="s">
        <v>738</v>
      </c>
      <c r="G1005" s="250"/>
      <c r="H1005" s="236">
        <v>0</v>
      </c>
      <c r="I1005" s="236">
        <v>575000</v>
      </c>
      <c r="J1005" s="236">
        <v>575000</v>
      </c>
    </row>
    <row r="1006" spans="1:10" ht="23.25" customHeight="1" x14ac:dyDescent="0.2">
      <c r="A1006" s="285" t="s">
        <v>273</v>
      </c>
      <c r="B1006" s="286"/>
      <c r="C1006" s="232" t="s">
        <v>26</v>
      </c>
      <c r="D1006" s="232" t="s">
        <v>192</v>
      </c>
      <c r="E1006" s="232" t="s">
        <v>66</v>
      </c>
      <c r="F1006" s="249" t="s">
        <v>738</v>
      </c>
      <c r="G1006" s="249" t="s">
        <v>94</v>
      </c>
      <c r="H1006" s="236">
        <v>0</v>
      </c>
      <c r="I1006" s="236">
        <v>575000</v>
      </c>
      <c r="J1006" s="236">
        <v>575000</v>
      </c>
    </row>
    <row r="1007" spans="1:10" ht="23.25" customHeight="1" x14ac:dyDescent="0.2">
      <c r="A1007" s="285" t="s">
        <v>187</v>
      </c>
      <c r="B1007" s="286"/>
      <c r="C1007" s="232" t="s">
        <v>26</v>
      </c>
      <c r="D1007" s="232" t="s">
        <v>192</v>
      </c>
      <c r="E1007" s="232" t="s">
        <v>66</v>
      </c>
      <c r="F1007" s="249" t="s">
        <v>738</v>
      </c>
      <c r="G1007" s="249" t="s">
        <v>58</v>
      </c>
      <c r="H1007" s="236">
        <v>0</v>
      </c>
      <c r="I1007" s="236">
        <v>575000</v>
      </c>
      <c r="J1007" s="236">
        <v>575000</v>
      </c>
    </row>
    <row r="1008" spans="1:10" ht="15" customHeight="1" x14ac:dyDescent="0.2">
      <c r="A1008" s="264" t="s">
        <v>767</v>
      </c>
      <c r="B1008" s="265"/>
      <c r="C1008" s="232" t="s">
        <v>26</v>
      </c>
      <c r="D1008" s="232" t="s">
        <v>61</v>
      </c>
      <c r="E1008" s="232"/>
      <c r="F1008" s="233"/>
      <c r="G1008" s="233"/>
      <c r="H1008" s="236">
        <v>164946103.40000001</v>
      </c>
      <c r="I1008" s="236">
        <v>57507200</v>
      </c>
      <c r="J1008" s="236">
        <v>429380764.19999999</v>
      </c>
    </row>
    <row r="1009" spans="1:10" ht="15" customHeight="1" x14ac:dyDescent="0.2">
      <c r="A1009" s="264" t="s">
        <v>226</v>
      </c>
      <c r="B1009" s="265"/>
      <c r="C1009" s="232" t="s">
        <v>26</v>
      </c>
      <c r="D1009" s="232" t="s">
        <v>61</v>
      </c>
      <c r="E1009" s="232" t="s">
        <v>238</v>
      </c>
      <c r="F1009" s="233"/>
      <c r="G1009" s="233"/>
      <c r="H1009" s="236">
        <v>164946103.40000001</v>
      </c>
      <c r="I1009" s="236">
        <v>57507200</v>
      </c>
      <c r="J1009" s="236">
        <v>429380764.19999999</v>
      </c>
    </row>
    <row r="1010" spans="1:10" ht="23.25" customHeight="1" x14ac:dyDescent="0.2">
      <c r="A1010" s="264" t="s">
        <v>285</v>
      </c>
      <c r="B1010" s="265"/>
      <c r="C1010" s="232" t="s">
        <v>26</v>
      </c>
      <c r="D1010" s="232" t="s">
        <v>61</v>
      </c>
      <c r="E1010" s="232" t="s">
        <v>238</v>
      </c>
      <c r="F1010" s="232" t="s">
        <v>286</v>
      </c>
      <c r="G1010" s="232"/>
      <c r="H1010" s="236">
        <v>55555504</v>
      </c>
      <c r="I1010" s="236">
        <v>57507200</v>
      </c>
      <c r="J1010" s="236">
        <v>57507200</v>
      </c>
    </row>
    <row r="1011" spans="1:10" ht="23.25" customHeight="1" x14ac:dyDescent="0.2">
      <c r="A1011" s="285" t="s">
        <v>790</v>
      </c>
      <c r="B1011" s="286"/>
      <c r="C1011" s="232" t="s">
        <v>26</v>
      </c>
      <c r="D1011" s="232" t="s">
        <v>61</v>
      </c>
      <c r="E1011" s="232" t="s">
        <v>238</v>
      </c>
      <c r="F1011" s="249" t="s">
        <v>347</v>
      </c>
      <c r="G1011" s="249"/>
      <c r="H1011" s="236">
        <v>55555504</v>
      </c>
      <c r="I1011" s="236">
        <v>57507200</v>
      </c>
      <c r="J1011" s="236">
        <v>57507200</v>
      </c>
    </row>
    <row r="1012" spans="1:10" ht="34.5" customHeight="1" x14ac:dyDescent="0.2">
      <c r="A1012" s="285" t="s">
        <v>348</v>
      </c>
      <c r="B1012" s="286"/>
      <c r="C1012" s="232" t="s">
        <v>26</v>
      </c>
      <c r="D1012" s="232" t="s">
        <v>61</v>
      </c>
      <c r="E1012" s="232" t="s">
        <v>238</v>
      </c>
      <c r="F1012" s="249" t="s">
        <v>349</v>
      </c>
      <c r="G1012" s="250"/>
      <c r="H1012" s="236">
        <v>55555504</v>
      </c>
      <c r="I1012" s="236">
        <v>57507200</v>
      </c>
      <c r="J1012" s="236">
        <v>57507200</v>
      </c>
    </row>
    <row r="1013" spans="1:10" ht="34.5" customHeight="1" x14ac:dyDescent="0.2">
      <c r="A1013" s="285" t="s">
        <v>1164</v>
      </c>
      <c r="B1013" s="286"/>
      <c r="C1013" s="232" t="s">
        <v>26</v>
      </c>
      <c r="D1013" s="232" t="s">
        <v>61</v>
      </c>
      <c r="E1013" s="232" t="s">
        <v>238</v>
      </c>
      <c r="F1013" s="249" t="s">
        <v>350</v>
      </c>
      <c r="G1013" s="250"/>
      <c r="H1013" s="236">
        <v>15740000</v>
      </c>
      <c r="I1013" s="236">
        <v>13400000</v>
      </c>
      <c r="J1013" s="236">
        <v>13400000</v>
      </c>
    </row>
    <row r="1014" spans="1:10" ht="23.25" customHeight="1" x14ac:dyDescent="0.2">
      <c r="A1014" s="285" t="s">
        <v>273</v>
      </c>
      <c r="B1014" s="286"/>
      <c r="C1014" s="232" t="s">
        <v>26</v>
      </c>
      <c r="D1014" s="232" t="s">
        <v>61</v>
      </c>
      <c r="E1014" s="232" t="s">
        <v>238</v>
      </c>
      <c r="F1014" s="249" t="s">
        <v>350</v>
      </c>
      <c r="G1014" s="249" t="s">
        <v>94</v>
      </c>
      <c r="H1014" s="236">
        <v>15740000</v>
      </c>
      <c r="I1014" s="236">
        <v>13400000</v>
      </c>
      <c r="J1014" s="236">
        <v>13400000</v>
      </c>
    </row>
    <row r="1015" spans="1:10" ht="23.25" customHeight="1" x14ac:dyDescent="0.2">
      <c r="A1015" s="285" t="s">
        <v>187</v>
      </c>
      <c r="B1015" s="286"/>
      <c r="C1015" s="232" t="s">
        <v>26</v>
      </c>
      <c r="D1015" s="232" t="s">
        <v>61</v>
      </c>
      <c r="E1015" s="232" t="s">
        <v>238</v>
      </c>
      <c r="F1015" s="249" t="s">
        <v>350</v>
      </c>
      <c r="G1015" s="249" t="s">
        <v>58</v>
      </c>
      <c r="H1015" s="236">
        <v>15740000</v>
      </c>
      <c r="I1015" s="236">
        <v>13400000</v>
      </c>
      <c r="J1015" s="236">
        <v>13400000</v>
      </c>
    </row>
    <row r="1016" spans="1:10" ht="23.25" customHeight="1" x14ac:dyDescent="0.2">
      <c r="A1016" s="285" t="s">
        <v>455</v>
      </c>
      <c r="B1016" s="286"/>
      <c r="C1016" s="232" t="s">
        <v>26</v>
      </c>
      <c r="D1016" s="232" t="s">
        <v>61</v>
      </c>
      <c r="E1016" s="232" t="s">
        <v>238</v>
      </c>
      <c r="F1016" s="249" t="s">
        <v>456</v>
      </c>
      <c r="G1016" s="250"/>
      <c r="H1016" s="236">
        <v>39815504</v>
      </c>
      <c r="I1016" s="236">
        <v>44107200</v>
      </c>
      <c r="J1016" s="236">
        <v>44107200</v>
      </c>
    </row>
    <row r="1017" spans="1:10" ht="23.25" customHeight="1" x14ac:dyDescent="0.2">
      <c r="A1017" s="285" t="s">
        <v>273</v>
      </c>
      <c r="B1017" s="286"/>
      <c r="C1017" s="232" t="s">
        <v>26</v>
      </c>
      <c r="D1017" s="232" t="s">
        <v>61</v>
      </c>
      <c r="E1017" s="232" t="s">
        <v>238</v>
      </c>
      <c r="F1017" s="249" t="s">
        <v>456</v>
      </c>
      <c r="G1017" s="249" t="s">
        <v>94</v>
      </c>
      <c r="H1017" s="236">
        <v>39815504</v>
      </c>
      <c r="I1017" s="236">
        <v>44107200</v>
      </c>
      <c r="J1017" s="236">
        <v>44107200</v>
      </c>
    </row>
    <row r="1018" spans="1:10" ht="23.25" customHeight="1" x14ac:dyDescent="0.2">
      <c r="A1018" s="285" t="s">
        <v>187</v>
      </c>
      <c r="B1018" s="286"/>
      <c r="C1018" s="232" t="s">
        <v>26</v>
      </c>
      <c r="D1018" s="232" t="s">
        <v>61</v>
      </c>
      <c r="E1018" s="232" t="s">
        <v>238</v>
      </c>
      <c r="F1018" s="249" t="s">
        <v>456</v>
      </c>
      <c r="G1018" s="249" t="s">
        <v>58</v>
      </c>
      <c r="H1018" s="236">
        <v>39815504</v>
      </c>
      <c r="I1018" s="236">
        <v>44107200</v>
      </c>
      <c r="J1018" s="236">
        <v>44107200</v>
      </c>
    </row>
    <row r="1019" spans="1:10" ht="23.25" customHeight="1" x14ac:dyDescent="0.2">
      <c r="A1019" s="264" t="s">
        <v>928</v>
      </c>
      <c r="B1019" s="265"/>
      <c r="C1019" s="232" t="s">
        <v>26</v>
      </c>
      <c r="D1019" s="232" t="s">
        <v>61</v>
      </c>
      <c r="E1019" s="232" t="s">
        <v>238</v>
      </c>
      <c r="F1019" s="232" t="s">
        <v>929</v>
      </c>
      <c r="G1019" s="232"/>
      <c r="H1019" s="236">
        <v>109390599.40000001</v>
      </c>
      <c r="I1019" s="236">
        <v>0</v>
      </c>
      <c r="J1019" s="236">
        <v>371873564.19999999</v>
      </c>
    </row>
    <row r="1020" spans="1:10" ht="34.5" customHeight="1" x14ac:dyDescent="0.2">
      <c r="A1020" s="285" t="s">
        <v>946</v>
      </c>
      <c r="B1020" s="286"/>
      <c r="C1020" s="232" t="s">
        <v>26</v>
      </c>
      <c r="D1020" s="232" t="s">
        <v>61</v>
      </c>
      <c r="E1020" s="232" t="s">
        <v>238</v>
      </c>
      <c r="F1020" s="249" t="s">
        <v>947</v>
      </c>
      <c r="G1020" s="249"/>
      <c r="H1020" s="236">
        <v>109390599.40000001</v>
      </c>
      <c r="I1020" s="236">
        <v>0</v>
      </c>
      <c r="J1020" s="236">
        <v>371873564.19999999</v>
      </c>
    </row>
    <row r="1021" spans="1:10" ht="34.5" customHeight="1" x14ac:dyDescent="0.2">
      <c r="A1021" s="285" t="s">
        <v>948</v>
      </c>
      <c r="B1021" s="286"/>
      <c r="C1021" s="232" t="s">
        <v>26</v>
      </c>
      <c r="D1021" s="232" t="s">
        <v>61</v>
      </c>
      <c r="E1021" s="232" t="s">
        <v>238</v>
      </c>
      <c r="F1021" s="249" t="s">
        <v>949</v>
      </c>
      <c r="G1021" s="250"/>
      <c r="H1021" s="236">
        <v>109390599.40000001</v>
      </c>
      <c r="I1021" s="236">
        <v>0</v>
      </c>
      <c r="J1021" s="236">
        <v>371873564.19999999</v>
      </c>
    </row>
    <row r="1022" spans="1:10" ht="34.5" customHeight="1" x14ac:dyDescent="0.2">
      <c r="A1022" s="285" t="s">
        <v>1055</v>
      </c>
      <c r="B1022" s="286"/>
      <c r="C1022" s="232" t="s">
        <v>26</v>
      </c>
      <c r="D1022" s="232" t="s">
        <v>61</v>
      </c>
      <c r="E1022" s="232" t="s">
        <v>238</v>
      </c>
      <c r="F1022" s="249" t="s">
        <v>1056</v>
      </c>
      <c r="G1022" s="250"/>
      <c r="H1022" s="236">
        <v>56076000</v>
      </c>
      <c r="I1022" s="236">
        <v>0</v>
      </c>
      <c r="J1022" s="236">
        <v>0</v>
      </c>
    </row>
    <row r="1023" spans="1:10" ht="23.25" customHeight="1" x14ac:dyDescent="0.2">
      <c r="A1023" s="285" t="s">
        <v>160</v>
      </c>
      <c r="B1023" s="286"/>
      <c r="C1023" s="232" t="s">
        <v>26</v>
      </c>
      <c r="D1023" s="232" t="s">
        <v>61</v>
      </c>
      <c r="E1023" s="232" t="s">
        <v>238</v>
      </c>
      <c r="F1023" s="249" t="s">
        <v>1056</v>
      </c>
      <c r="G1023" s="249" t="s">
        <v>250</v>
      </c>
      <c r="H1023" s="236">
        <v>56076000</v>
      </c>
      <c r="I1023" s="236">
        <v>0</v>
      </c>
      <c r="J1023" s="236">
        <v>0</v>
      </c>
    </row>
    <row r="1024" spans="1:10" ht="15" customHeight="1" x14ac:dyDescent="0.2">
      <c r="A1024" s="285" t="s">
        <v>217</v>
      </c>
      <c r="B1024" s="286"/>
      <c r="C1024" s="232" t="s">
        <v>26</v>
      </c>
      <c r="D1024" s="232" t="s">
        <v>61</v>
      </c>
      <c r="E1024" s="232" t="s">
        <v>238</v>
      </c>
      <c r="F1024" s="249" t="s">
        <v>1056</v>
      </c>
      <c r="G1024" s="249" t="s">
        <v>161</v>
      </c>
      <c r="H1024" s="236">
        <v>56076000</v>
      </c>
      <c r="I1024" s="236">
        <v>0</v>
      </c>
      <c r="J1024" s="236">
        <v>0</v>
      </c>
    </row>
    <row r="1025" spans="1:10" ht="34.5" customHeight="1" x14ac:dyDescent="0.2">
      <c r="A1025" s="285" t="s">
        <v>950</v>
      </c>
      <c r="B1025" s="286"/>
      <c r="C1025" s="232" t="s">
        <v>26</v>
      </c>
      <c r="D1025" s="232" t="s">
        <v>61</v>
      </c>
      <c r="E1025" s="232" t="s">
        <v>238</v>
      </c>
      <c r="F1025" s="249" t="s">
        <v>951</v>
      </c>
      <c r="G1025" s="250"/>
      <c r="H1025" s="236">
        <v>53314599.399999999</v>
      </c>
      <c r="I1025" s="236">
        <v>0</v>
      </c>
      <c r="J1025" s="236">
        <v>371873564.19999999</v>
      </c>
    </row>
    <row r="1026" spans="1:10" ht="23.25" customHeight="1" x14ac:dyDescent="0.2">
      <c r="A1026" s="285" t="s">
        <v>160</v>
      </c>
      <c r="B1026" s="286"/>
      <c r="C1026" s="232" t="s">
        <v>26</v>
      </c>
      <c r="D1026" s="232" t="s">
        <v>61</v>
      </c>
      <c r="E1026" s="232" t="s">
        <v>238</v>
      </c>
      <c r="F1026" s="249" t="s">
        <v>951</v>
      </c>
      <c r="G1026" s="249" t="s">
        <v>250</v>
      </c>
      <c r="H1026" s="236">
        <v>53314599.399999999</v>
      </c>
      <c r="I1026" s="236">
        <v>0</v>
      </c>
      <c r="J1026" s="236">
        <v>371873564.19999999</v>
      </c>
    </row>
    <row r="1027" spans="1:10" ht="15" customHeight="1" x14ac:dyDescent="0.2">
      <c r="A1027" s="285" t="s">
        <v>217</v>
      </c>
      <c r="B1027" s="286"/>
      <c r="C1027" s="232" t="s">
        <v>26</v>
      </c>
      <c r="D1027" s="232" t="s">
        <v>61</v>
      </c>
      <c r="E1027" s="232" t="s">
        <v>238</v>
      </c>
      <c r="F1027" s="249" t="s">
        <v>951</v>
      </c>
      <c r="G1027" s="249" t="s">
        <v>161</v>
      </c>
      <c r="H1027" s="236">
        <v>53314599.399999999</v>
      </c>
      <c r="I1027" s="236">
        <v>0</v>
      </c>
      <c r="J1027" s="236">
        <v>371873564.19999999</v>
      </c>
    </row>
    <row r="1028" spans="1:10" ht="15" customHeight="1" x14ac:dyDescent="0.2">
      <c r="A1028" s="264" t="s">
        <v>771</v>
      </c>
      <c r="B1028" s="265"/>
      <c r="C1028" s="232" t="s">
        <v>26</v>
      </c>
      <c r="D1028" s="232" t="s">
        <v>62</v>
      </c>
      <c r="E1028" s="232"/>
      <c r="F1028" s="233"/>
      <c r="G1028" s="233"/>
      <c r="H1028" s="236">
        <v>15063100</v>
      </c>
      <c r="I1028" s="236">
        <v>21742200</v>
      </c>
      <c r="J1028" s="236">
        <v>27163200</v>
      </c>
    </row>
    <row r="1029" spans="1:10" ht="15" customHeight="1" x14ac:dyDescent="0.2">
      <c r="A1029" s="264" t="s">
        <v>141</v>
      </c>
      <c r="B1029" s="265"/>
      <c r="C1029" s="232" t="s">
        <v>26</v>
      </c>
      <c r="D1029" s="232" t="s">
        <v>62</v>
      </c>
      <c r="E1029" s="232" t="s">
        <v>65</v>
      </c>
      <c r="F1029" s="233"/>
      <c r="G1029" s="233"/>
      <c r="H1029" s="236">
        <v>0</v>
      </c>
      <c r="I1029" s="236">
        <v>2990000</v>
      </c>
      <c r="J1029" s="236">
        <v>0</v>
      </c>
    </row>
    <row r="1030" spans="1:10" ht="15" customHeight="1" x14ac:dyDescent="0.2">
      <c r="A1030" s="264" t="s">
        <v>308</v>
      </c>
      <c r="B1030" s="265"/>
      <c r="C1030" s="232" t="s">
        <v>26</v>
      </c>
      <c r="D1030" s="232" t="s">
        <v>62</v>
      </c>
      <c r="E1030" s="232" t="s">
        <v>65</v>
      </c>
      <c r="F1030" s="232" t="s">
        <v>309</v>
      </c>
      <c r="G1030" s="232"/>
      <c r="H1030" s="236">
        <v>0</v>
      </c>
      <c r="I1030" s="236">
        <v>2990000</v>
      </c>
      <c r="J1030" s="236">
        <v>0</v>
      </c>
    </row>
    <row r="1031" spans="1:10" ht="23.25" customHeight="1" x14ac:dyDescent="0.2">
      <c r="A1031" s="285" t="s">
        <v>902</v>
      </c>
      <c r="B1031" s="286"/>
      <c r="C1031" s="232" t="s">
        <v>26</v>
      </c>
      <c r="D1031" s="232" t="s">
        <v>62</v>
      </c>
      <c r="E1031" s="232" t="s">
        <v>65</v>
      </c>
      <c r="F1031" s="249" t="s">
        <v>903</v>
      </c>
      <c r="G1031" s="249"/>
      <c r="H1031" s="236">
        <v>0</v>
      </c>
      <c r="I1031" s="236">
        <v>2990000</v>
      </c>
      <c r="J1031" s="236">
        <v>0</v>
      </c>
    </row>
    <row r="1032" spans="1:10" ht="45.75" customHeight="1" x14ac:dyDescent="0.2">
      <c r="A1032" s="285" t="s">
        <v>1010</v>
      </c>
      <c r="B1032" s="286"/>
      <c r="C1032" s="232" t="s">
        <v>26</v>
      </c>
      <c r="D1032" s="232" t="s">
        <v>62</v>
      </c>
      <c r="E1032" s="232" t="s">
        <v>65</v>
      </c>
      <c r="F1032" s="249" t="s">
        <v>904</v>
      </c>
      <c r="G1032" s="250"/>
      <c r="H1032" s="236">
        <v>0</v>
      </c>
      <c r="I1032" s="236">
        <v>2990000</v>
      </c>
      <c r="J1032" s="236">
        <v>0</v>
      </c>
    </row>
    <row r="1033" spans="1:10" ht="45.75" customHeight="1" x14ac:dyDescent="0.2">
      <c r="A1033" s="285" t="s">
        <v>1204</v>
      </c>
      <c r="B1033" s="286"/>
      <c r="C1033" s="232" t="s">
        <v>26</v>
      </c>
      <c r="D1033" s="232" t="s">
        <v>62</v>
      </c>
      <c r="E1033" s="232" t="s">
        <v>65</v>
      </c>
      <c r="F1033" s="249" t="s">
        <v>1205</v>
      </c>
      <c r="G1033" s="250"/>
      <c r="H1033" s="236">
        <v>0</v>
      </c>
      <c r="I1033" s="236">
        <v>2990000</v>
      </c>
      <c r="J1033" s="236">
        <v>0</v>
      </c>
    </row>
    <row r="1034" spans="1:10" ht="15" customHeight="1" x14ac:dyDescent="0.2">
      <c r="A1034" s="285" t="s">
        <v>95</v>
      </c>
      <c r="B1034" s="286"/>
      <c r="C1034" s="232" t="s">
        <v>26</v>
      </c>
      <c r="D1034" s="232" t="s">
        <v>62</v>
      </c>
      <c r="E1034" s="232" t="s">
        <v>65</v>
      </c>
      <c r="F1034" s="249" t="s">
        <v>1205</v>
      </c>
      <c r="G1034" s="249" t="s">
        <v>96</v>
      </c>
      <c r="H1034" s="236">
        <v>0</v>
      </c>
      <c r="I1034" s="236">
        <v>2990000</v>
      </c>
      <c r="J1034" s="236">
        <v>0</v>
      </c>
    </row>
    <row r="1035" spans="1:10" ht="23.25" customHeight="1" x14ac:dyDescent="0.2">
      <c r="A1035" s="285" t="s">
        <v>35</v>
      </c>
      <c r="B1035" s="286"/>
      <c r="C1035" s="232" t="s">
        <v>26</v>
      </c>
      <c r="D1035" s="232" t="s">
        <v>62</v>
      </c>
      <c r="E1035" s="232" t="s">
        <v>65</v>
      </c>
      <c r="F1035" s="249" t="s">
        <v>1205</v>
      </c>
      <c r="G1035" s="249" t="s">
        <v>52</v>
      </c>
      <c r="H1035" s="236">
        <v>0</v>
      </c>
      <c r="I1035" s="236">
        <v>2990000</v>
      </c>
      <c r="J1035" s="236">
        <v>0</v>
      </c>
    </row>
    <row r="1036" spans="1:10" ht="15" customHeight="1" x14ac:dyDescent="0.2">
      <c r="A1036" s="264" t="s">
        <v>218</v>
      </c>
      <c r="B1036" s="265"/>
      <c r="C1036" s="232" t="s">
        <v>26</v>
      </c>
      <c r="D1036" s="232" t="s">
        <v>62</v>
      </c>
      <c r="E1036" s="232" t="s">
        <v>192</v>
      </c>
      <c r="F1036" s="233"/>
      <c r="G1036" s="233"/>
      <c r="H1036" s="236">
        <v>15063100</v>
      </c>
      <c r="I1036" s="236">
        <v>18752200</v>
      </c>
      <c r="J1036" s="236">
        <v>27163200</v>
      </c>
    </row>
    <row r="1037" spans="1:10" ht="15" customHeight="1" x14ac:dyDescent="0.2">
      <c r="A1037" s="264" t="s">
        <v>308</v>
      </c>
      <c r="B1037" s="265"/>
      <c r="C1037" s="232" t="s">
        <v>26</v>
      </c>
      <c r="D1037" s="232" t="s">
        <v>62</v>
      </c>
      <c r="E1037" s="232" t="s">
        <v>192</v>
      </c>
      <c r="F1037" s="232" t="s">
        <v>309</v>
      </c>
      <c r="G1037" s="232"/>
      <c r="H1037" s="236">
        <v>15063100</v>
      </c>
      <c r="I1037" s="236">
        <v>18752200</v>
      </c>
      <c r="J1037" s="236">
        <v>27163200</v>
      </c>
    </row>
    <row r="1038" spans="1:10" ht="15" customHeight="1" x14ac:dyDescent="0.2">
      <c r="A1038" s="285" t="s">
        <v>1136</v>
      </c>
      <c r="B1038" s="286"/>
      <c r="C1038" s="232" t="s">
        <v>26</v>
      </c>
      <c r="D1038" s="232" t="s">
        <v>62</v>
      </c>
      <c r="E1038" s="232" t="s">
        <v>192</v>
      </c>
      <c r="F1038" s="249" t="s">
        <v>1137</v>
      </c>
      <c r="G1038" s="249"/>
      <c r="H1038" s="236">
        <v>15063100</v>
      </c>
      <c r="I1038" s="236">
        <v>13111200</v>
      </c>
      <c r="J1038" s="236">
        <v>15882200</v>
      </c>
    </row>
    <row r="1039" spans="1:10" ht="45.75" customHeight="1" x14ac:dyDescent="0.2">
      <c r="A1039" s="285" t="s">
        <v>1138</v>
      </c>
      <c r="B1039" s="286"/>
      <c r="C1039" s="232" t="s">
        <v>26</v>
      </c>
      <c r="D1039" s="232" t="s">
        <v>62</v>
      </c>
      <c r="E1039" s="232" t="s">
        <v>192</v>
      </c>
      <c r="F1039" s="249" t="s">
        <v>1139</v>
      </c>
      <c r="G1039" s="250"/>
      <c r="H1039" s="236">
        <v>15063100</v>
      </c>
      <c r="I1039" s="236">
        <v>13111200</v>
      </c>
      <c r="J1039" s="236">
        <v>15882200</v>
      </c>
    </row>
    <row r="1040" spans="1:10" ht="23.25" customHeight="1" x14ac:dyDescent="0.2">
      <c r="A1040" s="285" t="s">
        <v>1140</v>
      </c>
      <c r="B1040" s="286"/>
      <c r="C1040" s="232" t="s">
        <v>26</v>
      </c>
      <c r="D1040" s="232" t="s">
        <v>62</v>
      </c>
      <c r="E1040" s="232" t="s">
        <v>192</v>
      </c>
      <c r="F1040" s="249" t="s">
        <v>1141</v>
      </c>
      <c r="G1040" s="250"/>
      <c r="H1040" s="236">
        <v>15063100</v>
      </c>
      <c r="I1040" s="236">
        <v>13111200</v>
      </c>
      <c r="J1040" s="236">
        <v>15882200</v>
      </c>
    </row>
    <row r="1041" spans="1:10" ht="15" customHeight="1" x14ac:dyDescent="0.2">
      <c r="A1041" s="285" t="s">
        <v>95</v>
      </c>
      <c r="B1041" s="286"/>
      <c r="C1041" s="232" t="s">
        <v>26</v>
      </c>
      <c r="D1041" s="232" t="s">
        <v>62</v>
      </c>
      <c r="E1041" s="232" t="s">
        <v>192</v>
      </c>
      <c r="F1041" s="249" t="s">
        <v>1141</v>
      </c>
      <c r="G1041" s="249" t="s">
        <v>96</v>
      </c>
      <c r="H1041" s="236">
        <v>15063100</v>
      </c>
      <c r="I1041" s="236">
        <v>13111200</v>
      </c>
      <c r="J1041" s="236">
        <v>15882200</v>
      </c>
    </row>
    <row r="1042" spans="1:10" ht="23.25" customHeight="1" x14ac:dyDescent="0.2">
      <c r="A1042" s="285" t="s">
        <v>35</v>
      </c>
      <c r="B1042" s="286"/>
      <c r="C1042" s="232" t="s">
        <v>26</v>
      </c>
      <c r="D1042" s="232" t="s">
        <v>62</v>
      </c>
      <c r="E1042" s="232" t="s">
        <v>192</v>
      </c>
      <c r="F1042" s="249" t="s">
        <v>1141</v>
      </c>
      <c r="G1042" s="249" t="s">
        <v>52</v>
      </c>
      <c r="H1042" s="236">
        <v>15063100</v>
      </c>
      <c r="I1042" s="236">
        <v>13111200</v>
      </c>
      <c r="J1042" s="236">
        <v>15882200</v>
      </c>
    </row>
    <row r="1043" spans="1:10" ht="34.5" customHeight="1" x14ac:dyDescent="0.2">
      <c r="A1043" s="285" t="s">
        <v>518</v>
      </c>
      <c r="B1043" s="286"/>
      <c r="C1043" s="232" t="s">
        <v>26</v>
      </c>
      <c r="D1043" s="232" t="s">
        <v>62</v>
      </c>
      <c r="E1043" s="232" t="s">
        <v>192</v>
      </c>
      <c r="F1043" s="249" t="s">
        <v>519</v>
      </c>
      <c r="G1043" s="249"/>
      <c r="H1043" s="236">
        <v>0</v>
      </c>
      <c r="I1043" s="236">
        <v>5641000</v>
      </c>
      <c r="J1043" s="236">
        <v>11281000</v>
      </c>
    </row>
    <row r="1044" spans="1:10" ht="45.75" customHeight="1" x14ac:dyDescent="0.2">
      <c r="A1044" s="285" t="s">
        <v>905</v>
      </c>
      <c r="B1044" s="286"/>
      <c r="C1044" s="232" t="s">
        <v>26</v>
      </c>
      <c r="D1044" s="232" t="s">
        <v>62</v>
      </c>
      <c r="E1044" s="232" t="s">
        <v>192</v>
      </c>
      <c r="F1044" s="249" t="s">
        <v>520</v>
      </c>
      <c r="G1044" s="250"/>
      <c r="H1044" s="236">
        <v>0</v>
      </c>
      <c r="I1044" s="236">
        <v>5641000</v>
      </c>
      <c r="J1044" s="236">
        <v>11281000</v>
      </c>
    </row>
    <row r="1045" spans="1:10" ht="34.5" customHeight="1" x14ac:dyDescent="0.2">
      <c r="A1045" s="285" t="s">
        <v>957</v>
      </c>
      <c r="B1045" s="286"/>
      <c r="C1045" s="232" t="s">
        <v>26</v>
      </c>
      <c r="D1045" s="232" t="s">
        <v>62</v>
      </c>
      <c r="E1045" s="232" t="s">
        <v>192</v>
      </c>
      <c r="F1045" s="249" t="s">
        <v>521</v>
      </c>
      <c r="G1045" s="250"/>
      <c r="H1045" s="236">
        <v>0</v>
      </c>
      <c r="I1045" s="236">
        <v>5641000</v>
      </c>
      <c r="J1045" s="236">
        <v>11281000</v>
      </c>
    </row>
    <row r="1046" spans="1:10" ht="15" customHeight="1" x14ac:dyDescent="0.2">
      <c r="A1046" s="285" t="s">
        <v>95</v>
      </c>
      <c r="B1046" s="286"/>
      <c r="C1046" s="232" t="s">
        <v>26</v>
      </c>
      <c r="D1046" s="232" t="s">
        <v>62</v>
      </c>
      <c r="E1046" s="232" t="s">
        <v>192</v>
      </c>
      <c r="F1046" s="249" t="s">
        <v>521</v>
      </c>
      <c r="G1046" s="249" t="s">
        <v>96</v>
      </c>
      <c r="H1046" s="236">
        <v>0</v>
      </c>
      <c r="I1046" s="236">
        <v>5641000</v>
      </c>
      <c r="J1046" s="236">
        <v>11281000</v>
      </c>
    </row>
    <row r="1047" spans="1:10" ht="23.25" customHeight="1" thickBot="1" x14ac:dyDescent="0.25">
      <c r="A1047" s="285" t="s">
        <v>35</v>
      </c>
      <c r="B1047" s="286"/>
      <c r="C1047" s="232" t="s">
        <v>26</v>
      </c>
      <c r="D1047" s="232" t="s">
        <v>62</v>
      </c>
      <c r="E1047" s="232" t="s">
        <v>192</v>
      </c>
      <c r="F1047" s="249" t="s">
        <v>521</v>
      </c>
      <c r="G1047" s="249" t="s">
        <v>52</v>
      </c>
      <c r="H1047" s="236">
        <v>0</v>
      </c>
      <c r="I1047" s="236">
        <v>5641000</v>
      </c>
      <c r="J1047" s="236">
        <v>11281000</v>
      </c>
    </row>
    <row r="1048" spans="1:10" ht="12" customHeight="1" thickBot="1" x14ac:dyDescent="0.25">
      <c r="A1048" s="287" t="s">
        <v>533</v>
      </c>
      <c r="B1048" s="288"/>
      <c r="C1048" s="288"/>
      <c r="D1048" s="288"/>
      <c r="E1048" s="288"/>
      <c r="F1048" s="288"/>
      <c r="G1048" s="289"/>
      <c r="H1048" s="246">
        <v>15029750181.440001</v>
      </c>
      <c r="I1048" s="246">
        <v>13853763120.92</v>
      </c>
      <c r="J1048" s="251">
        <v>13864651003.690001</v>
      </c>
    </row>
    <row r="1049" spans="1:10" ht="14.25" customHeight="1" x14ac:dyDescent="0.2">
      <c r="A1049" s="204"/>
      <c r="B1049" s="204"/>
      <c r="C1049" s="204"/>
      <c r="D1049" s="204"/>
      <c r="E1049" s="204"/>
      <c r="F1049" s="204"/>
      <c r="G1049" s="204"/>
      <c r="H1049" s="204"/>
      <c r="I1049" s="204"/>
      <c r="J1049" s="204"/>
    </row>
  </sheetData>
  <mergeCells count="1048">
    <mergeCell ref="I2:K2"/>
    <mergeCell ref="I6:K6"/>
    <mergeCell ref="A27:B27"/>
    <mergeCell ref="A1034:B1034"/>
    <mergeCell ref="A1035:B1035"/>
    <mergeCell ref="A1036:B1036"/>
    <mergeCell ref="A1037:B1037"/>
    <mergeCell ref="A1038:B1038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21:B1021"/>
    <mergeCell ref="A1022:B1022"/>
    <mergeCell ref="A1023:B1023"/>
    <mergeCell ref="A1024:B1024"/>
    <mergeCell ref="A28:B28"/>
    <mergeCell ref="A29:B29"/>
    <mergeCell ref="A30:B30"/>
    <mergeCell ref="A978:B978"/>
    <mergeCell ref="A979:B979"/>
    <mergeCell ref="A969:B969"/>
    <mergeCell ref="A970:B970"/>
    <mergeCell ref="A937:B937"/>
    <mergeCell ref="A938:B938"/>
    <mergeCell ref="A939:B939"/>
    <mergeCell ref="A940:B940"/>
    <mergeCell ref="A54:B54"/>
    <mergeCell ref="A49:B49"/>
    <mergeCell ref="A50:B50"/>
    <mergeCell ref="A51:B51"/>
    <mergeCell ref="A46:B46"/>
    <mergeCell ref="A47:B47"/>
    <mergeCell ref="A48:B48"/>
    <mergeCell ref="A43:B43"/>
    <mergeCell ref="A44:B44"/>
    <mergeCell ref="A45:B45"/>
    <mergeCell ref="A962:B962"/>
    <mergeCell ref="A40:B40"/>
    <mergeCell ref="A41:B41"/>
    <mergeCell ref="A42:B42"/>
    <mergeCell ref="A55:B55"/>
    <mergeCell ref="A56:B56"/>
    <mergeCell ref="A57:B57"/>
    <mergeCell ref="A67:B67"/>
    <mergeCell ref="A68:B68"/>
    <mergeCell ref="A901:B901"/>
    <mergeCell ref="A902:B902"/>
    <mergeCell ref="A918:B918"/>
    <mergeCell ref="A919:B919"/>
    <mergeCell ref="A920:B920"/>
    <mergeCell ref="A930:B930"/>
    <mergeCell ref="A931:B931"/>
    <mergeCell ref="A932:B932"/>
    <mergeCell ref="A69:B69"/>
    <mergeCell ref="A138:B138"/>
    <mergeCell ref="A933:B933"/>
    <mergeCell ref="A934:B934"/>
    <mergeCell ref="A935:B935"/>
    <mergeCell ref="A1020:B1020"/>
    <mergeCell ref="A1017:B1017"/>
    <mergeCell ref="A1018:B1018"/>
    <mergeCell ref="A1019:B1019"/>
    <mergeCell ref="A981:B981"/>
    <mergeCell ref="A982:B982"/>
    <mergeCell ref="A983:B983"/>
    <mergeCell ref="A996:B996"/>
    <mergeCell ref="A997:B997"/>
    <mergeCell ref="A1014:B1014"/>
    <mergeCell ref="A1015:B1015"/>
    <mergeCell ref="A1016:B1016"/>
    <mergeCell ref="A1000:B1000"/>
    <mergeCell ref="A1001:B1001"/>
    <mergeCell ref="A1008:B1008"/>
    <mergeCell ref="A1009:B1009"/>
    <mergeCell ref="A1002:B1002"/>
    <mergeCell ref="A1003:B1003"/>
    <mergeCell ref="A1004:B1004"/>
    <mergeCell ref="A1010:B1010"/>
    <mergeCell ref="A1005:B1005"/>
    <mergeCell ref="A1006:B1006"/>
    <mergeCell ref="A1007:B1007"/>
    <mergeCell ref="A989:B989"/>
    <mergeCell ref="A1013:B1013"/>
    <mergeCell ref="A173:B173"/>
    <mergeCell ref="A174:B174"/>
    <mergeCell ref="A175:B175"/>
    <mergeCell ref="A942:B942"/>
    <mergeCell ref="A943:B943"/>
    <mergeCell ref="A944:B944"/>
    <mergeCell ref="A945:B945"/>
    <mergeCell ref="A959:B959"/>
    <mergeCell ref="A963:B963"/>
    <mergeCell ref="A957:B957"/>
    <mergeCell ref="A958:B958"/>
    <mergeCell ref="A948:B948"/>
    <mergeCell ref="A891:B891"/>
    <mergeCell ref="A188:B188"/>
    <mergeCell ref="A189:B189"/>
    <mergeCell ref="A190:B190"/>
    <mergeCell ref="A892:B892"/>
    <mergeCell ref="A893:B893"/>
    <mergeCell ref="A928:B928"/>
    <mergeCell ref="A906:B906"/>
    <mergeCell ref="A907:B907"/>
    <mergeCell ref="A908:B908"/>
    <mergeCell ref="A909:B909"/>
    <mergeCell ref="A910:B910"/>
    <mergeCell ref="A911:B911"/>
    <mergeCell ref="A900:B900"/>
    <mergeCell ref="A924:B924"/>
    <mergeCell ref="A925:B925"/>
    <mergeCell ref="A926:B926"/>
    <mergeCell ref="A927:B927"/>
    <mergeCell ref="A929:B929"/>
    <mergeCell ref="A947:B947"/>
    <mergeCell ref="A960:B960"/>
    <mergeCell ref="A961:B961"/>
    <mergeCell ref="A967:B967"/>
    <mergeCell ref="A968:B968"/>
    <mergeCell ref="A1011:B1011"/>
    <mergeCell ref="A971:B971"/>
    <mergeCell ref="A1012:B1012"/>
    <mergeCell ref="A994:B994"/>
    <mergeCell ref="A995:B995"/>
    <mergeCell ref="A980:B980"/>
    <mergeCell ref="A974:B974"/>
    <mergeCell ref="A975:B975"/>
    <mergeCell ref="A976:B976"/>
    <mergeCell ref="A987:B987"/>
    <mergeCell ref="A988:B988"/>
    <mergeCell ref="A977:B977"/>
    <mergeCell ref="A984:B984"/>
    <mergeCell ref="A985:B985"/>
    <mergeCell ref="A986:B986"/>
    <mergeCell ref="A998:B998"/>
    <mergeCell ref="A999:B999"/>
    <mergeCell ref="A992:B992"/>
    <mergeCell ref="A993:B993"/>
    <mergeCell ref="A972:B972"/>
    <mergeCell ref="A973:B973"/>
    <mergeCell ref="A964:B964"/>
    <mergeCell ref="A965:B965"/>
    <mergeCell ref="A955:B955"/>
    <mergeCell ref="A956:B956"/>
    <mergeCell ref="A132:B132"/>
    <mergeCell ref="A133:B133"/>
    <mergeCell ref="A134:B134"/>
    <mergeCell ref="A135:B135"/>
    <mergeCell ref="A129:B129"/>
    <mergeCell ref="A136:B136"/>
    <mergeCell ref="A137:B137"/>
    <mergeCell ref="A140:B140"/>
    <mergeCell ref="A990:B990"/>
    <mergeCell ref="A991:B991"/>
    <mergeCell ref="A155:B155"/>
    <mergeCell ref="A156:B156"/>
    <mergeCell ref="A157:B157"/>
    <mergeCell ref="A946:B946"/>
    <mergeCell ref="A941:B941"/>
    <mergeCell ref="A952:B952"/>
    <mergeCell ref="A966:B966"/>
    <mergeCell ref="A936:B936"/>
    <mergeCell ref="A949:B949"/>
    <mergeCell ref="A950:B950"/>
    <mergeCell ref="A951:B951"/>
    <mergeCell ref="A953:B953"/>
    <mergeCell ref="A954:B954"/>
    <mergeCell ref="A904:B904"/>
    <mergeCell ref="A905:B905"/>
    <mergeCell ref="A888:B888"/>
    <mergeCell ref="A889:B889"/>
    <mergeCell ref="A890:B890"/>
    <mergeCell ref="A921:B921"/>
    <mergeCell ref="A923:B923"/>
    <mergeCell ref="A894:B894"/>
    <mergeCell ref="A895:B895"/>
    <mergeCell ref="A881:B881"/>
    <mergeCell ref="A922:B922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915:B915"/>
    <mergeCell ref="A916:B916"/>
    <mergeCell ref="A917:B917"/>
    <mergeCell ref="A882:B882"/>
    <mergeCell ref="A883:B883"/>
    <mergeCell ref="A884:B884"/>
    <mergeCell ref="A885:B885"/>
    <mergeCell ref="A886:B886"/>
    <mergeCell ref="A887:B887"/>
    <mergeCell ref="A903:B903"/>
    <mergeCell ref="A896:B896"/>
    <mergeCell ref="A897:B897"/>
    <mergeCell ref="A898:B898"/>
    <mergeCell ref="A899:B899"/>
    <mergeCell ref="A913:B913"/>
    <mergeCell ref="A914:B914"/>
    <mergeCell ref="A912:B912"/>
    <mergeCell ref="A876:B876"/>
    <mergeCell ref="A877:B877"/>
    <mergeCell ref="A844:B844"/>
    <mergeCell ref="A845:B845"/>
    <mergeCell ref="A858:B858"/>
    <mergeCell ref="A859:B859"/>
    <mergeCell ref="A860:B860"/>
    <mergeCell ref="A861:B861"/>
    <mergeCell ref="A862:B862"/>
    <mergeCell ref="A863:B863"/>
    <mergeCell ref="A846:B846"/>
    <mergeCell ref="A847:B847"/>
    <mergeCell ref="A848:B848"/>
    <mergeCell ref="A849:B849"/>
    <mergeCell ref="A850:B850"/>
    <mergeCell ref="A851:B851"/>
    <mergeCell ref="A879:B879"/>
    <mergeCell ref="A880:B880"/>
    <mergeCell ref="A878:B878"/>
    <mergeCell ref="A864:B864"/>
    <mergeCell ref="A865:B865"/>
    <mergeCell ref="A866:B866"/>
    <mergeCell ref="A852:B852"/>
    <mergeCell ref="A853:B853"/>
    <mergeCell ref="A854:B854"/>
    <mergeCell ref="A855:B855"/>
    <mergeCell ref="A856:B856"/>
    <mergeCell ref="A857:B857"/>
    <mergeCell ref="A839:B839"/>
    <mergeCell ref="A810:B810"/>
    <mergeCell ref="A811:B811"/>
    <mergeCell ref="A812:B812"/>
    <mergeCell ref="A813:B813"/>
    <mergeCell ref="A814:B814"/>
    <mergeCell ref="A815:B815"/>
    <mergeCell ref="A831:B831"/>
    <mergeCell ref="A832:B832"/>
    <mergeCell ref="A833:B833"/>
    <mergeCell ref="A822:B822"/>
    <mergeCell ref="A823:B823"/>
    <mergeCell ref="A824:B824"/>
    <mergeCell ref="A825:B825"/>
    <mergeCell ref="A826:B826"/>
    <mergeCell ref="A827:B827"/>
    <mergeCell ref="A843:B843"/>
    <mergeCell ref="A840:B840"/>
    <mergeCell ref="A841:B841"/>
    <mergeCell ref="A842:B842"/>
    <mergeCell ref="A836:B836"/>
    <mergeCell ref="A837:B837"/>
    <mergeCell ref="A838:B838"/>
    <mergeCell ref="A804:B804"/>
    <mergeCell ref="A805:B805"/>
    <mergeCell ref="A806:B806"/>
    <mergeCell ref="A828:B828"/>
    <mergeCell ref="A829:B829"/>
    <mergeCell ref="A830:B830"/>
    <mergeCell ref="A816:B816"/>
    <mergeCell ref="A817:B817"/>
    <mergeCell ref="A818:B818"/>
    <mergeCell ref="A819:B819"/>
    <mergeCell ref="A820:B820"/>
    <mergeCell ref="A821:B821"/>
    <mergeCell ref="A807:B807"/>
    <mergeCell ref="A808:B808"/>
    <mergeCell ref="A809:B809"/>
    <mergeCell ref="A834:B834"/>
    <mergeCell ref="A835:B835"/>
    <mergeCell ref="A800:B800"/>
    <mergeCell ref="A801:B801"/>
    <mergeCell ref="A802:B802"/>
    <mergeCell ref="A803:B803"/>
    <mergeCell ref="A774:B774"/>
    <mergeCell ref="A775:B775"/>
    <mergeCell ref="A776:B776"/>
    <mergeCell ref="A777:B777"/>
    <mergeCell ref="A778:B778"/>
    <mergeCell ref="A779:B779"/>
    <mergeCell ref="A795:B795"/>
    <mergeCell ref="A796:B796"/>
    <mergeCell ref="A797:B797"/>
    <mergeCell ref="A786:B786"/>
    <mergeCell ref="A787:B787"/>
    <mergeCell ref="A788:B788"/>
    <mergeCell ref="A789:B789"/>
    <mergeCell ref="A790:B790"/>
    <mergeCell ref="A791:B791"/>
    <mergeCell ref="A768:B768"/>
    <mergeCell ref="A769:B769"/>
    <mergeCell ref="A770:B770"/>
    <mergeCell ref="A792:B792"/>
    <mergeCell ref="A793:B793"/>
    <mergeCell ref="A794:B794"/>
    <mergeCell ref="A780:B780"/>
    <mergeCell ref="A781:B781"/>
    <mergeCell ref="A782:B782"/>
    <mergeCell ref="A783:B783"/>
    <mergeCell ref="A784:B784"/>
    <mergeCell ref="A785:B785"/>
    <mergeCell ref="A771:B771"/>
    <mergeCell ref="A772:B772"/>
    <mergeCell ref="A773:B773"/>
    <mergeCell ref="A798:B798"/>
    <mergeCell ref="A799:B799"/>
    <mergeCell ref="A764:B764"/>
    <mergeCell ref="A765:B765"/>
    <mergeCell ref="A766:B766"/>
    <mergeCell ref="A767:B767"/>
    <mergeCell ref="A738:B738"/>
    <mergeCell ref="A739:B739"/>
    <mergeCell ref="A740:B740"/>
    <mergeCell ref="A741:B741"/>
    <mergeCell ref="A742:B742"/>
    <mergeCell ref="A743:B743"/>
    <mergeCell ref="A759:B759"/>
    <mergeCell ref="A760:B760"/>
    <mergeCell ref="A761:B761"/>
    <mergeCell ref="A750:B750"/>
    <mergeCell ref="A751:B751"/>
    <mergeCell ref="A752:B752"/>
    <mergeCell ref="A753:B753"/>
    <mergeCell ref="A754:B754"/>
    <mergeCell ref="A755:B755"/>
    <mergeCell ref="A732:B732"/>
    <mergeCell ref="A733:B733"/>
    <mergeCell ref="A734:B734"/>
    <mergeCell ref="A756:B756"/>
    <mergeCell ref="A757:B757"/>
    <mergeCell ref="A758:B758"/>
    <mergeCell ref="A744:B744"/>
    <mergeCell ref="A745:B745"/>
    <mergeCell ref="A746:B746"/>
    <mergeCell ref="A747:B747"/>
    <mergeCell ref="A748:B748"/>
    <mergeCell ref="A749:B749"/>
    <mergeCell ref="A735:B735"/>
    <mergeCell ref="A736:B736"/>
    <mergeCell ref="A737:B737"/>
    <mergeCell ref="A762:B762"/>
    <mergeCell ref="A763:B763"/>
    <mergeCell ref="A728:B728"/>
    <mergeCell ref="A729:B729"/>
    <mergeCell ref="A730:B730"/>
    <mergeCell ref="A731:B731"/>
    <mergeCell ref="A702:B702"/>
    <mergeCell ref="A703:B703"/>
    <mergeCell ref="A704:B704"/>
    <mergeCell ref="A705:B705"/>
    <mergeCell ref="A706:B706"/>
    <mergeCell ref="A707:B707"/>
    <mergeCell ref="A723:B723"/>
    <mergeCell ref="A724:B724"/>
    <mergeCell ref="A725:B725"/>
    <mergeCell ref="A714:B714"/>
    <mergeCell ref="A715:B715"/>
    <mergeCell ref="A716:B716"/>
    <mergeCell ref="A717:B717"/>
    <mergeCell ref="A718:B718"/>
    <mergeCell ref="A719:B719"/>
    <mergeCell ref="A696:B696"/>
    <mergeCell ref="A697:B697"/>
    <mergeCell ref="A698:B698"/>
    <mergeCell ref="A720:B720"/>
    <mergeCell ref="A721:B721"/>
    <mergeCell ref="A722:B722"/>
    <mergeCell ref="A708:B708"/>
    <mergeCell ref="A709:B709"/>
    <mergeCell ref="A710:B710"/>
    <mergeCell ref="A711:B711"/>
    <mergeCell ref="A712:B712"/>
    <mergeCell ref="A713:B713"/>
    <mergeCell ref="A699:B699"/>
    <mergeCell ref="A700:B700"/>
    <mergeCell ref="A701:B701"/>
    <mergeCell ref="A726:B726"/>
    <mergeCell ref="A727:B727"/>
    <mergeCell ref="A692:B692"/>
    <mergeCell ref="A693:B693"/>
    <mergeCell ref="A694:B694"/>
    <mergeCell ref="A695:B695"/>
    <mergeCell ref="A666:B666"/>
    <mergeCell ref="A667:B667"/>
    <mergeCell ref="A668:B668"/>
    <mergeCell ref="A669:B669"/>
    <mergeCell ref="A670:B670"/>
    <mergeCell ref="A671:B671"/>
    <mergeCell ref="A687:B687"/>
    <mergeCell ref="A688:B688"/>
    <mergeCell ref="A689:B689"/>
    <mergeCell ref="A678:B678"/>
    <mergeCell ref="A679:B679"/>
    <mergeCell ref="A680:B680"/>
    <mergeCell ref="A681:B681"/>
    <mergeCell ref="A682:B682"/>
    <mergeCell ref="A683:B683"/>
    <mergeCell ref="A660:B660"/>
    <mergeCell ref="A661:B661"/>
    <mergeCell ref="A662:B662"/>
    <mergeCell ref="A684:B684"/>
    <mergeCell ref="A685:B685"/>
    <mergeCell ref="A686:B686"/>
    <mergeCell ref="A672:B672"/>
    <mergeCell ref="A673:B673"/>
    <mergeCell ref="A674:B674"/>
    <mergeCell ref="A675:B675"/>
    <mergeCell ref="A676:B676"/>
    <mergeCell ref="A677:B677"/>
    <mergeCell ref="A663:B663"/>
    <mergeCell ref="A664:B664"/>
    <mergeCell ref="A665:B665"/>
    <mergeCell ref="A690:B690"/>
    <mergeCell ref="A691:B691"/>
    <mergeCell ref="A656:B656"/>
    <mergeCell ref="A657:B657"/>
    <mergeCell ref="A658:B658"/>
    <mergeCell ref="A659:B659"/>
    <mergeCell ref="A630:B630"/>
    <mergeCell ref="A631:B631"/>
    <mergeCell ref="A632:B632"/>
    <mergeCell ref="A633:B633"/>
    <mergeCell ref="A634:B634"/>
    <mergeCell ref="A635:B635"/>
    <mergeCell ref="A651:B651"/>
    <mergeCell ref="A652:B652"/>
    <mergeCell ref="A653:B653"/>
    <mergeCell ref="A642:B642"/>
    <mergeCell ref="A643:B643"/>
    <mergeCell ref="A644:B644"/>
    <mergeCell ref="A645:B645"/>
    <mergeCell ref="A646:B646"/>
    <mergeCell ref="A647:B647"/>
    <mergeCell ref="A624:B624"/>
    <mergeCell ref="A625:B625"/>
    <mergeCell ref="A626:B626"/>
    <mergeCell ref="A648:B648"/>
    <mergeCell ref="A649:B649"/>
    <mergeCell ref="A650:B650"/>
    <mergeCell ref="A636:B636"/>
    <mergeCell ref="A637:B637"/>
    <mergeCell ref="A638:B638"/>
    <mergeCell ref="A639:B639"/>
    <mergeCell ref="A640:B640"/>
    <mergeCell ref="A641:B641"/>
    <mergeCell ref="A627:B627"/>
    <mergeCell ref="A628:B628"/>
    <mergeCell ref="A629:B629"/>
    <mergeCell ref="A654:B654"/>
    <mergeCell ref="A655:B655"/>
    <mergeCell ref="A620:B620"/>
    <mergeCell ref="A621:B621"/>
    <mergeCell ref="A622:B622"/>
    <mergeCell ref="A623:B623"/>
    <mergeCell ref="A594:B594"/>
    <mergeCell ref="A595:B595"/>
    <mergeCell ref="A596:B596"/>
    <mergeCell ref="A597:B597"/>
    <mergeCell ref="A598:B598"/>
    <mergeCell ref="A599:B599"/>
    <mergeCell ref="A615:B615"/>
    <mergeCell ref="A616:B616"/>
    <mergeCell ref="A617:B617"/>
    <mergeCell ref="A606:B606"/>
    <mergeCell ref="A607:B607"/>
    <mergeCell ref="A608:B608"/>
    <mergeCell ref="A609:B609"/>
    <mergeCell ref="A610:B610"/>
    <mergeCell ref="A611:B611"/>
    <mergeCell ref="A588:B588"/>
    <mergeCell ref="A589:B589"/>
    <mergeCell ref="A590:B590"/>
    <mergeCell ref="A612:B612"/>
    <mergeCell ref="A613:B613"/>
    <mergeCell ref="A614:B614"/>
    <mergeCell ref="A600:B600"/>
    <mergeCell ref="A601:B601"/>
    <mergeCell ref="A602:B602"/>
    <mergeCell ref="A603:B603"/>
    <mergeCell ref="A604:B604"/>
    <mergeCell ref="A605:B605"/>
    <mergeCell ref="A591:B591"/>
    <mergeCell ref="A592:B592"/>
    <mergeCell ref="A593:B593"/>
    <mergeCell ref="A618:B618"/>
    <mergeCell ref="A619:B619"/>
    <mergeCell ref="A584:B584"/>
    <mergeCell ref="A585:B585"/>
    <mergeCell ref="A586:B586"/>
    <mergeCell ref="A587:B587"/>
    <mergeCell ref="A558:B558"/>
    <mergeCell ref="A559:B559"/>
    <mergeCell ref="A560:B560"/>
    <mergeCell ref="A561:B561"/>
    <mergeCell ref="A562:B562"/>
    <mergeCell ref="A563:B563"/>
    <mergeCell ref="A579:B579"/>
    <mergeCell ref="A580:B580"/>
    <mergeCell ref="A581:B581"/>
    <mergeCell ref="A570:B570"/>
    <mergeCell ref="A571:B571"/>
    <mergeCell ref="A572:B572"/>
    <mergeCell ref="A573:B573"/>
    <mergeCell ref="A574:B574"/>
    <mergeCell ref="A575:B575"/>
    <mergeCell ref="A552:B552"/>
    <mergeCell ref="A553:B553"/>
    <mergeCell ref="A554:B554"/>
    <mergeCell ref="A576:B576"/>
    <mergeCell ref="A577:B577"/>
    <mergeCell ref="A578:B578"/>
    <mergeCell ref="A564:B564"/>
    <mergeCell ref="A565:B565"/>
    <mergeCell ref="A566:B566"/>
    <mergeCell ref="A567:B567"/>
    <mergeCell ref="A568:B568"/>
    <mergeCell ref="A569:B569"/>
    <mergeCell ref="A555:B555"/>
    <mergeCell ref="A556:B556"/>
    <mergeCell ref="A557:B557"/>
    <mergeCell ref="A582:B582"/>
    <mergeCell ref="A583:B583"/>
    <mergeCell ref="A548:B548"/>
    <mergeCell ref="A549:B549"/>
    <mergeCell ref="A550:B550"/>
    <mergeCell ref="A551:B551"/>
    <mergeCell ref="A522:B522"/>
    <mergeCell ref="A523:B523"/>
    <mergeCell ref="A524:B524"/>
    <mergeCell ref="A525:B525"/>
    <mergeCell ref="A526:B526"/>
    <mergeCell ref="A527:B527"/>
    <mergeCell ref="A543:B543"/>
    <mergeCell ref="A544:B544"/>
    <mergeCell ref="A545:B545"/>
    <mergeCell ref="A534:B534"/>
    <mergeCell ref="A535:B535"/>
    <mergeCell ref="A536:B536"/>
    <mergeCell ref="A537:B537"/>
    <mergeCell ref="A538:B538"/>
    <mergeCell ref="A539:B539"/>
    <mergeCell ref="A516:B516"/>
    <mergeCell ref="A517:B517"/>
    <mergeCell ref="A518:B518"/>
    <mergeCell ref="A540:B540"/>
    <mergeCell ref="A541:B541"/>
    <mergeCell ref="A542:B542"/>
    <mergeCell ref="A528:B528"/>
    <mergeCell ref="A529:B529"/>
    <mergeCell ref="A530:B530"/>
    <mergeCell ref="A531:B531"/>
    <mergeCell ref="A532:B532"/>
    <mergeCell ref="A533:B533"/>
    <mergeCell ref="A519:B519"/>
    <mergeCell ref="A520:B520"/>
    <mergeCell ref="A521:B521"/>
    <mergeCell ref="A546:B546"/>
    <mergeCell ref="A547:B547"/>
    <mergeCell ref="A512:B512"/>
    <mergeCell ref="A513:B513"/>
    <mergeCell ref="A514:B514"/>
    <mergeCell ref="A515:B515"/>
    <mergeCell ref="A486:B486"/>
    <mergeCell ref="A487:B487"/>
    <mergeCell ref="A488:B488"/>
    <mergeCell ref="A489:B489"/>
    <mergeCell ref="A490:B490"/>
    <mergeCell ref="A491:B491"/>
    <mergeCell ref="A507:B507"/>
    <mergeCell ref="A508:B508"/>
    <mergeCell ref="A509:B509"/>
    <mergeCell ref="A498:B498"/>
    <mergeCell ref="A499:B499"/>
    <mergeCell ref="A500:B500"/>
    <mergeCell ref="A501:B501"/>
    <mergeCell ref="A502:B502"/>
    <mergeCell ref="A503:B503"/>
    <mergeCell ref="A480:B480"/>
    <mergeCell ref="A481:B481"/>
    <mergeCell ref="A482:B482"/>
    <mergeCell ref="A504:B504"/>
    <mergeCell ref="A505:B505"/>
    <mergeCell ref="A506:B506"/>
    <mergeCell ref="A492:B492"/>
    <mergeCell ref="A493:B493"/>
    <mergeCell ref="A494:B494"/>
    <mergeCell ref="A495:B495"/>
    <mergeCell ref="A496:B496"/>
    <mergeCell ref="A497:B497"/>
    <mergeCell ref="A483:B483"/>
    <mergeCell ref="A484:B484"/>
    <mergeCell ref="A485:B485"/>
    <mergeCell ref="A510:B510"/>
    <mergeCell ref="A511:B511"/>
    <mergeCell ref="A476:B476"/>
    <mergeCell ref="A477:B477"/>
    <mergeCell ref="A478:B478"/>
    <mergeCell ref="A479:B479"/>
    <mergeCell ref="A450:B450"/>
    <mergeCell ref="A451:B451"/>
    <mergeCell ref="A452:B452"/>
    <mergeCell ref="A453:B453"/>
    <mergeCell ref="A454:B454"/>
    <mergeCell ref="A455:B455"/>
    <mergeCell ref="A471:B471"/>
    <mergeCell ref="A472:B472"/>
    <mergeCell ref="A473:B473"/>
    <mergeCell ref="A462:B462"/>
    <mergeCell ref="A463:B463"/>
    <mergeCell ref="A464:B464"/>
    <mergeCell ref="A465:B465"/>
    <mergeCell ref="A466:B466"/>
    <mergeCell ref="A467:B467"/>
    <mergeCell ref="A444:B444"/>
    <mergeCell ref="A445:B445"/>
    <mergeCell ref="A446:B446"/>
    <mergeCell ref="A468:B468"/>
    <mergeCell ref="A469:B469"/>
    <mergeCell ref="A470:B470"/>
    <mergeCell ref="A456:B456"/>
    <mergeCell ref="A457:B457"/>
    <mergeCell ref="A458:B458"/>
    <mergeCell ref="A459:B459"/>
    <mergeCell ref="A460:B460"/>
    <mergeCell ref="A461:B461"/>
    <mergeCell ref="A447:B447"/>
    <mergeCell ref="A448:B448"/>
    <mergeCell ref="A449:B449"/>
    <mergeCell ref="A474:B474"/>
    <mergeCell ref="A475:B475"/>
    <mergeCell ref="A373:B373"/>
    <mergeCell ref="A438:B438"/>
    <mergeCell ref="A402:B402"/>
    <mergeCell ref="A403:B403"/>
    <mergeCell ref="A404:B404"/>
    <mergeCell ref="A405:B405"/>
    <mergeCell ref="A406:B406"/>
    <mergeCell ref="A407:B407"/>
    <mergeCell ref="A439:B439"/>
    <mergeCell ref="A440:B440"/>
    <mergeCell ref="A441:B441"/>
    <mergeCell ref="A442:B442"/>
    <mergeCell ref="A443:B443"/>
    <mergeCell ref="A414:B414"/>
    <mergeCell ref="A415:B415"/>
    <mergeCell ref="A416:B416"/>
    <mergeCell ref="A417:B417"/>
    <mergeCell ref="A418:B418"/>
    <mergeCell ref="A419:B419"/>
    <mergeCell ref="A435:B435"/>
    <mergeCell ref="A436:B436"/>
    <mergeCell ref="A437:B437"/>
    <mergeCell ref="A426:B426"/>
    <mergeCell ref="A427:B427"/>
    <mergeCell ref="A428:B428"/>
    <mergeCell ref="A429:B429"/>
    <mergeCell ref="A430:B430"/>
    <mergeCell ref="A431:B431"/>
    <mergeCell ref="A408:B408"/>
    <mergeCell ref="A378:B378"/>
    <mergeCell ref="A379:B379"/>
    <mergeCell ref="A380:B380"/>
    <mergeCell ref="A381:B381"/>
    <mergeCell ref="A382:B382"/>
    <mergeCell ref="A383:B383"/>
    <mergeCell ref="A399:B399"/>
    <mergeCell ref="A400:B400"/>
    <mergeCell ref="A401:B401"/>
    <mergeCell ref="A409:B409"/>
    <mergeCell ref="A410:B410"/>
    <mergeCell ref="A432:B432"/>
    <mergeCell ref="A433:B433"/>
    <mergeCell ref="A434:B434"/>
    <mergeCell ref="A420:B420"/>
    <mergeCell ref="A421:B421"/>
    <mergeCell ref="A422:B422"/>
    <mergeCell ref="A423:B423"/>
    <mergeCell ref="A424:B424"/>
    <mergeCell ref="A425:B425"/>
    <mergeCell ref="A411:B411"/>
    <mergeCell ref="A412:B412"/>
    <mergeCell ref="A413:B413"/>
    <mergeCell ref="A390:B390"/>
    <mergeCell ref="A391:B391"/>
    <mergeCell ref="A392:B392"/>
    <mergeCell ref="A393:B393"/>
    <mergeCell ref="A394:B394"/>
    <mergeCell ref="A395:B395"/>
    <mergeCell ref="A374:B374"/>
    <mergeCell ref="A396:B396"/>
    <mergeCell ref="A397:B397"/>
    <mergeCell ref="A398:B398"/>
    <mergeCell ref="A384:B384"/>
    <mergeCell ref="A385:B385"/>
    <mergeCell ref="A386:B386"/>
    <mergeCell ref="A387:B387"/>
    <mergeCell ref="A388:B388"/>
    <mergeCell ref="A389:B389"/>
    <mergeCell ref="A375:B375"/>
    <mergeCell ref="A376:B376"/>
    <mergeCell ref="A377:B377"/>
    <mergeCell ref="A336:B336"/>
    <mergeCell ref="A337:B337"/>
    <mergeCell ref="A338:B338"/>
    <mergeCell ref="A339:B339"/>
    <mergeCell ref="A340:B340"/>
    <mergeCell ref="A341:B341"/>
    <mergeCell ref="A366:B366"/>
    <mergeCell ref="A367:B367"/>
    <mergeCell ref="A368:B368"/>
    <mergeCell ref="A369:B369"/>
    <mergeCell ref="A370:B370"/>
    <mergeCell ref="A371:B371"/>
    <mergeCell ref="A363:B363"/>
    <mergeCell ref="A364:B364"/>
    <mergeCell ref="A345:B345"/>
    <mergeCell ref="A346:B346"/>
    <mergeCell ref="A347:B347"/>
    <mergeCell ref="A365:B365"/>
    <mergeCell ref="A372:B372"/>
    <mergeCell ref="A324:B324"/>
    <mergeCell ref="A311:B311"/>
    <mergeCell ref="A302:B302"/>
    <mergeCell ref="A303:B303"/>
    <mergeCell ref="A304:B304"/>
    <mergeCell ref="A305:B305"/>
    <mergeCell ref="A300:B300"/>
    <mergeCell ref="A294:B294"/>
    <mergeCell ref="A330:B330"/>
    <mergeCell ref="A331:B331"/>
    <mergeCell ref="A332:B332"/>
    <mergeCell ref="A333:B333"/>
    <mergeCell ref="A334:B334"/>
    <mergeCell ref="A335:B335"/>
    <mergeCell ref="A360:B360"/>
    <mergeCell ref="A361:B361"/>
    <mergeCell ref="A362:B362"/>
    <mergeCell ref="A348:B348"/>
    <mergeCell ref="A349:B349"/>
    <mergeCell ref="A350:B350"/>
    <mergeCell ref="A351:B351"/>
    <mergeCell ref="A352:B352"/>
    <mergeCell ref="A353:B353"/>
    <mergeCell ref="A342:B342"/>
    <mergeCell ref="A343:B343"/>
    <mergeCell ref="A344:B344"/>
    <mergeCell ref="A354:B354"/>
    <mergeCell ref="A355:B355"/>
    <mergeCell ref="A356:B356"/>
    <mergeCell ref="A357:B357"/>
    <mergeCell ref="A358:B358"/>
    <mergeCell ref="A359:B359"/>
    <mergeCell ref="A270:B270"/>
    <mergeCell ref="A271:B271"/>
    <mergeCell ref="A272:B272"/>
    <mergeCell ref="A273:B273"/>
    <mergeCell ref="A274:B274"/>
    <mergeCell ref="A283:B283"/>
    <mergeCell ref="A275:B275"/>
    <mergeCell ref="A217:B217"/>
    <mergeCell ref="A325:B325"/>
    <mergeCell ref="A326:B326"/>
    <mergeCell ref="A327:B327"/>
    <mergeCell ref="A328:B328"/>
    <mergeCell ref="A329:B329"/>
    <mergeCell ref="A264:B264"/>
    <mergeCell ref="A319:B319"/>
    <mergeCell ref="A320:B320"/>
    <mergeCell ref="A321:B321"/>
    <mergeCell ref="A322:B322"/>
    <mergeCell ref="A323:B323"/>
    <mergeCell ref="A312:B312"/>
    <mergeCell ref="A313:B313"/>
    <mergeCell ref="A314:B314"/>
    <mergeCell ref="A315:B315"/>
    <mergeCell ref="A316:B316"/>
    <mergeCell ref="A317:B317"/>
    <mergeCell ref="A318:B318"/>
    <mergeCell ref="A301:B301"/>
    <mergeCell ref="A306:B306"/>
    <mergeCell ref="A307:B307"/>
    <mergeCell ref="A308:B308"/>
    <mergeCell ref="A309:B309"/>
    <mergeCell ref="A310:B310"/>
    <mergeCell ref="A184:B184"/>
    <mergeCell ref="A251:B251"/>
    <mergeCell ref="A183:B183"/>
    <mergeCell ref="A245:B245"/>
    <mergeCell ref="A206:B206"/>
    <mergeCell ref="A207:B207"/>
    <mergeCell ref="A194:B194"/>
    <mergeCell ref="A265:B265"/>
    <mergeCell ref="A295:B295"/>
    <mergeCell ref="A296:B296"/>
    <mergeCell ref="A297:B297"/>
    <mergeCell ref="A298:B298"/>
    <mergeCell ref="A299:B299"/>
    <mergeCell ref="A284:B284"/>
    <mergeCell ref="A285:B285"/>
    <mergeCell ref="A286:B286"/>
    <mergeCell ref="A287:B287"/>
    <mergeCell ref="A276:B276"/>
    <mergeCell ref="A277:B277"/>
    <mergeCell ref="A278:B278"/>
    <mergeCell ref="A279:B279"/>
    <mergeCell ref="A215:B215"/>
    <mergeCell ref="A201:B201"/>
    <mergeCell ref="A288:B288"/>
    <mergeCell ref="A289:B289"/>
    <mergeCell ref="A290:B290"/>
    <mergeCell ref="A291:B291"/>
    <mergeCell ref="A292:B292"/>
    <mergeCell ref="A293:B293"/>
    <mergeCell ref="A282:B282"/>
    <mergeCell ref="A280:B280"/>
    <mergeCell ref="A281:B281"/>
    <mergeCell ref="A253:B253"/>
    <mergeCell ref="A248:B248"/>
    <mergeCell ref="A236:B236"/>
    <mergeCell ref="A252:B252"/>
    <mergeCell ref="A257:B257"/>
    <mergeCell ref="A232:B232"/>
    <mergeCell ref="A256:B256"/>
    <mergeCell ref="A254:B254"/>
    <mergeCell ref="A151:B151"/>
    <mergeCell ref="A158:B158"/>
    <mergeCell ref="A167:B167"/>
    <mergeCell ref="A218:B218"/>
    <mergeCell ref="A219:B219"/>
    <mergeCell ref="A243:B243"/>
    <mergeCell ref="A244:B244"/>
    <mergeCell ref="A249:B249"/>
    <mergeCell ref="A269:B269"/>
    <mergeCell ref="A258:B258"/>
    <mergeCell ref="A259:B259"/>
    <mergeCell ref="A260:B260"/>
    <mergeCell ref="A261:B261"/>
    <mergeCell ref="A262:B262"/>
    <mergeCell ref="A263:B263"/>
    <mergeCell ref="A267:B267"/>
    <mergeCell ref="A247:B247"/>
    <mergeCell ref="A182:B182"/>
    <mergeCell ref="A250:B250"/>
    <mergeCell ref="A226:B226"/>
    <mergeCell ref="A228:B228"/>
    <mergeCell ref="A229:B229"/>
    <mergeCell ref="A238:B238"/>
    <mergeCell ref="A231:B231"/>
    <mergeCell ref="A142:B142"/>
    <mergeCell ref="A143:B143"/>
    <mergeCell ref="A127:B127"/>
    <mergeCell ref="A128:B128"/>
    <mergeCell ref="A122:B122"/>
    <mergeCell ref="A123:B123"/>
    <mergeCell ref="A124:B124"/>
    <mergeCell ref="A125:B125"/>
    <mergeCell ref="A126:B126"/>
    <mergeCell ref="A130:B130"/>
    <mergeCell ref="A131:B131"/>
    <mergeCell ref="A139:B139"/>
    <mergeCell ref="A83:B83"/>
    <mergeCell ref="A108:B108"/>
    <mergeCell ref="A106:B106"/>
    <mergeCell ref="A266:B266"/>
    <mergeCell ref="A230:B230"/>
    <mergeCell ref="A227:B227"/>
    <mergeCell ref="A233:B233"/>
    <mergeCell ref="A240:B240"/>
    <mergeCell ref="A221:B221"/>
    <mergeCell ref="A222:B222"/>
    <mergeCell ref="A239:B239"/>
    <mergeCell ref="A234:B234"/>
    <mergeCell ref="A235:B235"/>
    <mergeCell ref="A224:B224"/>
    <mergeCell ref="A246:B246"/>
    <mergeCell ref="A223:B223"/>
    <mergeCell ref="A225:B225"/>
    <mergeCell ref="A241:B241"/>
    <mergeCell ref="A242:B242"/>
    <mergeCell ref="A255:B255"/>
    <mergeCell ref="A100:B100"/>
    <mergeCell ref="A101:B101"/>
    <mergeCell ref="A102:B102"/>
    <mergeCell ref="A97:B97"/>
    <mergeCell ref="A98:B98"/>
    <mergeCell ref="A99:B99"/>
    <mergeCell ref="A94:B94"/>
    <mergeCell ref="A95:B95"/>
    <mergeCell ref="A96:B96"/>
    <mergeCell ref="A77:B77"/>
    <mergeCell ref="A78:B78"/>
    <mergeCell ref="A179:B179"/>
    <mergeCell ref="A180:B180"/>
    <mergeCell ref="A181:B181"/>
    <mergeCell ref="A87:B87"/>
    <mergeCell ref="A88:B88"/>
    <mergeCell ref="A89:B89"/>
    <mergeCell ref="A90:B90"/>
    <mergeCell ref="A91:B91"/>
    <mergeCell ref="A79:B79"/>
    <mergeCell ref="A80:B80"/>
    <mergeCell ref="A81:B81"/>
    <mergeCell ref="A121:B121"/>
    <mergeCell ref="A119:B119"/>
    <mergeCell ref="A109:B109"/>
    <mergeCell ref="A110:B110"/>
    <mergeCell ref="A111:B111"/>
    <mergeCell ref="A112:B112"/>
    <mergeCell ref="A113:B113"/>
    <mergeCell ref="A92:B92"/>
    <mergeCell ref="A93:B93"/>
    <mergeCell ref="A82:B82"/>
    <mergeCell ref="A105:B105"/>
    <mergeCell ref="A176:B176"/>
    <mergeCell ref="A177:B177"/>
    <mergeCell ref="A211:B211"/>
    <mergeCell ref="A214:B214"/>
    <mergeCell ref="A192:B192"/>
    <mergeCell ref="A193:B193"/>
    <mergeCell ref="A204:B204"/>
    <mergeCell ref="A185:B185"/>
    <mergeCell ref="A186:B186"/>
    <mergeCell ref="A187:B187"/>
    <mergeCell ref="A178:B178"/>
    <mergeCell ref="A152:B152"/>
    <mergeCell ref="A144:B144"/>
    <mergeCell ref="A145:B145"/>
    <mergeCell ref="A146:B146"/>
    <mergeCell ref="A164:B164"/>
    <mergeCell ref="A165:B165"/>
    <mergeCell ref="A166:B166"/>
    <mergeCell ref="A161:B161"/>
    <mergeCell ref="A162:B162"/>
    <mergeCell ref="A159:B159"/>
    <mergeCell ref="A168:B168"/>
    <mergeCell ref="A169:B169"/>
    <mergeCell ref="A200:B200"/>
    <mergeCell ref="A209:B209"/>
    <mergeCell ref="A160:B160"/>
    <mergeCell ref="A148:B148"/>
    <mergeCell ref="A147:B147"/>
    <mergeCell ref="A153:B153"/>
    <mergeCell ref="A154:B154"/>
    <mergeCell ref="A141:B141"/>
    <mergeCell ref="A268:B268"/>
    <mergeCell ref="A107:B107"/>
    <mergeCell ref="A114:B114"/>
    <mergeCell ref="A120:B120"/>
    <mergeCell ref="A210:B210"/>
    <mergeCell ref="A237:B237"/>
    <mergeCell ref="A220:B220"/>
    <mergeCell ref="A103:B103"/>
    <mergeCell ref="A195:B195"/>
    <mergeCell ref="A196:B196"/>
    <mergeCell ref="A197:B197"/>
    <mergeCell ref="A202:B202"/>
    <mergeCell ref="A203:B203"/>
    <mergeCell ref="A198:B198"/>
    <mergeCell ref="A199:B199"/>
    <mergeCell ref="A149:B149"/>
    <mergeCell ref="A150:B150"/>
    <mergeCell ref="A212:B212"/>
    <mergeCell ref="A115:B115"/>
    <mergeCell ref="A116:B116"/>
    <mergeCell ref="A117:B117"/>
    <mergeCell ref="A118:B118"/>
    <mergeCell ref="A171:B171"/>
    <mergeCell ref="A170:B170"/>
    <mergeCell ref="A163:B163"/>
    <mergeCell ref="A191:B191"/>
    <mergeCell ref="A213:B213"/>
    <mergeCell ref="A216:B216"/>
    <mergeCell ref="A172:B172"/>
    <mergeCell ref="A208:B208"/>
    <mergeCell ref="A205:B205"/>
    <mergeCell ref="A104:B104"/>
    <mergeCell ref="A25:B25"/>
    <mergeCell ref="A26:B26"/>
    <mergeCell ref="A75:B75"/>
    <mergeCell ref="A85:B85"/>
    <mergeCell ref="A86:B86"/>
    <mergeCell ref="A34:B34"/>
    <mergeCell ref="A35:B35"/>
    <mergeCell ref="A36:B36"/>
    <mergeCell ref="A31:B31"/>
    <mergeCell ref="A32:B32"/>
    <mergeCell ref="A33:B33"/>
    <mergeCell ref="A64:B64"/>
    <mergeCell ref="A65:B65"/>
    <mergeCell ref="A66:B66"/>
    <mergeCell ref="A61:B61"/>
    <mergeCell ref="A62:B62"/>
    <mergeCell ref="A63:B63"/>
    <mergeCell ref="A84:B84"/>
    <mergeCell ref="A58:B58"/>
    <mergeCell ref="A59:B59"/>
    <mergeCell ref="A60:B60"/>
    <mergeCell ref="A70:B70"/>
    <mergeCell ref="A71:B71"/>
    <mergeCell ref="A72:B72"/>
    <mergeCell ref="A76:B76"/>
    <mergeCell ref="A73:B73"/>
    <mergeCell ref="A74:B74"/>
    <mergeCell ref="A37:B37"/>
    <mergeCell ref="A38:B38"/>
    <mergeCell ref="A39:B39"/>
    <mergeCell ref="A52:B52"/>
    <mergeCell ref="A53:B53"/>
    <mergeCell ref="A1046:B1046"/>
    <mergeCell ref="A1047:B1047"/>
    <mergeCell ref="A1048:G1048"/>
    <mergeCell ref="A1042:B1042"/>
    <mergeCell ref="A1043:B1043"/>
    <mergeCell ref="A1044:B1044"/>
    <mergeCell ref="A1045:B1045"/>
    <mergeCell ref="A15:B15"/>
    <mergeCell ref="A16:B16"/>
    <mergeCell ref="A17:B17"/>
    <mergeCell ref="A8:J8"/>
    <mergeCell ref="A9:J9"/>
    <mergeCell ref="A10:B11"/>
    <mergeCell ref="C10:C11"/>
    <mergeCell ref="D10:D11"/>
    <mergeCell ref="E10:E11"/>
    <mergeCell ref="F10:F11"/>
    <mergeCell ref="G10:G11"/>
    <mergeCell ref="H10:J10"/>
    <mergeCell ref="A12:B12"/>
    <mergeCell ref="A13:B13"/>
    <mergeCell ref="A14:B14"/>
    <mergeCell ref="A21:B21"/>
    <mergeCell ref="A22:B22"/>
    <mergeCell ref="A23:B23"/>
    <mergeCell ref="A18:B18"/>
    <mergeCell ref="A19:B19"/>
    <mergeCell ref="A20:B20"/>
    <mergeCell ref="A1039:B1039"/>
    <mergeCell ref="A1040:B1040"/>
    <mergeCell ref="A1041:B1041"/>
    <mergeCell ref="A24:B24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54" firstPageNumber="30" fitToHeight="21" orientation="portrait" useFirstPageNumber="1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8"/>
  <sheetViews>
    <sheetView showWhiteSpace="0" view="pageBreakPreview" zoomScale="110" zoomScaleNormal="100" zoomScaleSheetLayoutView="110" workbookViewId="0">
      <selection activeCell="F3" sqref="F3"/>
    </sheetView>
  </sheetViews>
  <sheetFormatPr defaultRowHeight="12.75" x14ac:dyDescent="0.2"/>
  <cols>
    <col min="1" max="1" width="20" style="205" customWidth="1"/>
    <col min="2" max="2" width="27.7109375" style="205" customWidth="1"/>
    <col min="3" max="3" width="16.42578125" style="205" customWidth="1"/>
    <col min="4" max="4" width="9.42578125" style="205" customWidth="1"/>
    <col min="5" max="7" width="14" style="205" customWidth="1"/>
    <col min="8" max="16384" width="9.140625" style="205"/>
  </cols>
  <sheetData>
    <row r="1" spans="1:8" ht="15.75" x14ac:dyDescent="0.25">
      <c r="F1" s="63" t="s">
        <v>1251</v>
      </c>
      <c r="G1" s="64"/>
      <c r="H1" s="58"/>
    </row>
    <row r="2" spans="1:8" x14ac:dyDescent="0.2">
      <c r="F2" s="256" t="s">
        <v>7</v>
      </c>
      <c r="G2" s="256"/>
      <c r="H2" s="256"/>
    </row>
    <row r="3" spans="1:8" x14ac:dyDescent="0.2">
      <c r="F3" s="10" t="s">
        <v>1255</v>
      </c>
      <c r="G3" s="10"/>
      <c r="H3" s="10"/>
    </row>
    <row r="4" spans="1:8" x14ac:dyDescent="0.2">
      <c r="F4" s="10"/>
      <c r="G4" s="10"/>
      <c r="H4" s="10"/>
    </row>
    <row r="5" spans="1:8" ht="15.75" x14ac:dyDescent="0.25">
      <c r="F5" s="63" t="s">
        <v>1251</v>
      </c>
      <c r="G5" s="64"/>
      <c r="H5" s="58"/>
    </row>
    <row r="6" spans="1:8" x14ac:dyDescent="0.2">
      <c r="F6" s="256" t="s">
        <v>7</v>
      </c>
      <c r="G6" s="256"/>
      <c r="H6" s="256"/>
    </row>
    <row r="7" spans="1:8" x14ac:dyDescent="0.2">
      <c r="F7" s="10" t="s">
        <v>1218</v>
      </c>
      <c r="G7" s="10"/>
      <c r="H7" s="10"/>
    </row>
    <row r="8" spans="1:8" ht="74.25" customHeight="1" x14ac:dyDescent="0.25">
      <c r="A8" s="296" t="s">
        <v>1254</v>
      </c>
      <c r="B8" s="296"/>
      <c r="C8" s="296"/>
      <c r="D8" s="296"/>
      <c r="E8" s="296"/>
      <c r="F8" s="296"/>
      <c r="G8" s="296"/>
    </row>
    <row r="9" spans="1:8" ht="12" customHeight="1" thickBot="1" x14ac:dyDescent="0.25">
      <c r="A9" s="273"/>
      <c r="B9" s="273"/>
      <c r="C9" s="273"/>
      <c r="D9" s="273"/>
      <c r="E9" s="273"/>
      <c r="F9" s="273"/>
      <c r="G9" s="273"/>
    </row>
    <row r="10" spans="1:8" ht="15" customHeight="1" thickBot="1" x14ac:dyDescent="0.25">
      <c r="A10" s="269" t="s">
        <v>72</v>
      </c>
      <c r="B10" s="269"/>
      <c r="C10" s="269" t="s">
        <v>236</v>
      </c>
      <c r="D10" s="269" t="s">
        <v>237</v>
      </c>
      <c r="E10" s="277" t="s">
        <v>538</v>
      </c>
      <c r="F10" s="278"/>
      <c r="G10" s="278"/>
    </row>
    <row r="11" spans="1:8" ht="51" customHeight="1" thickBot="1" x14ac:dyDescent="0.25">
      <c r="A11" s="269"/>
      <c r="B11" s="269"/>
      <c r="C11" s="269"/>
      <c r="D11" s="269"/>
      <c r="E11" s="226" t="s">
        <v>1142</v>
      </c>
      <c r="F11" s="226" t="s">
        <v>941</v>
      </c>
      <c r="G11" s="247" t="s">
        <v>1143</v>
      </c>
    </row>
    <row r="12" spans="1:8" ht="15.95" customHeight="1" thickBot="1" x14ac:dyDescent="0.25">
      <c r="A12" s="297">
        <v>1</v>
      </c>
      <c r="B12" s="297"/>
      <c r="C12" s="252">
        <v>2</v>
      </c>
      <c r="D12" s="252">
        <v>3</v>
      </c>
      <c r="E12" s="252">
        <v>4</v>
      </c>
      <c r="F12" s="252">
        <v>5</v>
      </c>
      <c r="G12" s="253">
        <v>6</v>
      </c>
    </row>
    <row r="13" spans="1:8" ht="15" customHeight="1" x14ac:dyDescent="0.2">
      <c r="A13" s="290" t="s">
        <v>504</v>
      </c>
      <c r="B13" s="291"/>
      <c r="C13" s="248" t="s">
        <v>505</v>
      </c>
      <c r="D13" s="248"/>
      <c r="E13" s="230">
        <v>2436700</v>
      </c>
      <c r="F13" s="230">
        <v>2436700</v>
      </c>
      <c r="G13" s="230">
        <v>2436700</v>
      </c>
    </row>
    <row r="14" spans="1:8" ht="23.25" customHeight="1" x14ac:dyDescent="0.2">
      <c r="A14" s="264" t="s">
        <v>506</v>
      </c>
      <c r="B14" s="265"/>
      <c r="C14" s="238" t="s">
        <v>507</v>
      </c>
      <c r="D14" s="238"/>
      <c r="E14" s="236">
        <v>2436700</v>
      </c>
      <c r="F14" s="236">
        <v>2436700</v>
      </c>
      <c r="G14" s="236">
        <v>2436700</v>
      </c>
    </row>
    <row r="15" spans="1:8" ht="23.25" customHeight="1" x14ac:dyDescent="0.2">
      <c r="A15" s="264" t="s">
        <v>1009</v>
      </c>
      <c r="B15" s="265"/>
      <c r="C15" s="238" t="s">
        <v>885</v>
      </c>
      <c r="D15" s="239"/>
      <c r="E15" s="236">
        <v>2436700</v>
      </c>
      <c r="F15" s="236">
        <v>2436700</v>
      </c>
      <c r="G15" s="236">
        <v>2436700</v>
      </c>
    </row>
    <row r="16" spans="1:8" ht="57" customHeight="1" x14ac:dyDescent="0.2">
      <c r="A16" s="264" t="s">
        <v>1203</v>
      </c>
      <c r="B16" s="265"/>
      <c r="C16" s="238" t="s">
        <v>886</v>
      </c>
      <c r="D16" s="239"/>
      <c r="E16" s="236">
        <v>2436700</v>
      </c>
      <c r="F16" s="236">
        <v>2436700</v>
      </c>
      <c r="G16" s="236">
        <v>2436700</v>
      </c>
    </row>
    <row r="17" spans="1:7" ht="15" customHeight="1" x14ac:dyDescent="0.2">
      <c r="A17" s="264" t="s">
        <v>95</v>
      </c>
      <c r="B17" s="265"/>
      <c r="C17" s="238" t="s">
        <v>886</v>
      </c>
      <c r="D17" s="238" t="s">
        <v>96</v>
      </c>
      <c r="E17" s="236">
        <v>2436700</v>
      </c>
      <c r="F17" s="236">
        <v>2436700</v>
      </c>
      <c r="G17" s="236">
        <v>2436700</v>
      </c>
    </row>
    <row r="18" spans="1:7" ht="23.25" customHeight="1" x14ac:dyDescent="0.2">
      <c r="A18" s="264" t="s">
        <v>35</v>
      </c>
      <c r="B18" s="265"/>
      <c r="C18" s="238" t="s">
        <v>886</v>
      </c>
      <c r="D18" s="238" t="s">
        <v>52</v>
      </c>
      <c r="E18" s="236">
        <v>2436700</v>
      </c>
      <c r="F18" s="236">
        <v>2436700</v>
      </c>
      <c r="G18" s="236">
        <v>2436700</v>
      </c>
    </row>
    <row r="19" spans="1:7" ht="15" customHeight="1" x14ac:dyDescent="0.2">
      <c r="A19" s="292" t="s">
        <v>776</v>
      </c>
      <c r="B19" s="293"/>
      <c r="C19" s="233" t="s">
        <v>299</v>
      </c>
      <c r="D19" s="233"/>
      <c r="E19" s="243">
        <v>1018871178.7</v>
      </c>
      <c r="F19" s="243">
        <v>948780308.39999998</v>
      </c>
      <c r="G19" s="243">
        <v>968765563.60000002</v>
      </c>
    </row>
    <row r="20" spans="1:7" ht="15" customHeight="1" x14ac:dyDescent="0.2">
      <c r="A20" s="264" t="s">
        <v>874</v>
      </c>
      <c r="B20" s="265"/>
      <c r="C20" s="238" t="s">
        <v>485</v>
      </c>
      <c r="D20" s="238"/>
      <c r="E20" s="236">
        <v>8213800</v>
      </c>
      <c r="F20" s="236">
        <v>8003300</v>
      </c>
      <c r="G20" s="236">
        <v>8003300</v>
      </c>
    </row>
    <row r="21" spans="1:7" ht="23.25" customHeight="1" x14ac:dyDescent="0.2">
      <c r="A21" s="264" t="s">
        <v>486</v>
      </c>
      <c r="B21" s="265"/>
      <c r="C21" s="238" t="s">
        <v>487</v>
      </c>
      <c r="D21" s="239"/>
      <c r="E21" s="236">
        <v>8213800</v>
      </c>
      <c r="F21" s="236">
        <v>8003300</v>
      </c>
      <c r="G21" s="236">
        <v>8003300</v>
      </c>
    </row>
    <row r="22" spans="1:7" ht="23.25" customHeight="1" x14ac:dyDescent="0.2">
      <c r="A22" s="264" t="s">
        <v>488</v>
      </c>
      <c r="B22" s="265"/>
      <c r="C22" s="238" t="s">
        <v>489</v>
      </c>
      <c r="D22" s="239"/>
      <c r="E22" s="236">
        <v>8213800</v>
      </c>
      <c r="F22" s="236">
        <v>8003300</v>
      </c>
      <c r="G22" s="236">
        <v>8003300</v>
      </c>
    </row>
    <row r="23" spans="1:7" ht="23.25" customHeight="1" x14ac:dyDescent="0.2">
      <c r="A23" s="264" t="s">
        <v>85</v>
      </c>
      <c r="B23" s="265"/>
      <c r="C23" s="238" t="s">
        <v>489</v>
      </c>
      <c r="D23" s="238" t="s">
        <v>84</v>
      </c>
      <c r="E23" s="236">
        <v>8213800</v>
      </c>
      <c r="F23" s="236">
        <v>8003300</v>
      </c>
      <c r="G23" s="236">
        <v>8003300</v>
      </c>
    </row>
    <row r="24" spans="1:7" ht="15" customHeight="1" x14ac:dyDescent="0.2">
      <c r="A24" s="264" t="s">
        <v>49</v>
      </c>
      <c r="B24" s="265"/>
      <c r="C24" s="238" t="s">
        <v>489</v>
      </c>
      <c r="D24" s="238" t="s">
        <v>116</v>
      </c>
      <c r="E24" s="236">
        <v>8213800</v>
      </c>
      <c r="F24" s="236">
        <v>8003300</v>
      </c>
      <c r="G24" s="236">
        <v>8003300</v>
      </c>
    </row>
    <row r="25" spans="1:7" ht="15" customHeight="1" x14ac:dyDescent="0.2">
      <c r="A25" s="264" t="s">
        <v>875</v>
      </c>
      <c r="B25" s="265"/>
      <c r="C25" s="238" t="s">
        <v>490</v>
      </c>
      <c r="D25" s="238"/>
      <c r="E25" s="236">
        <v>89624106.700000003</v>
      </c>
      <c r="F25" s="236">
        <v>87484328.400000006</v>
      </c>
      <c r="G25" s="236">
        <v>107469583.59999999</v>
      </c>
    </row>
    <row r="26" spans="1:7" ht="34.5" customHeight="1" x14ac:dyDescent="0.2">
      <c r="A26" s="264" t="s">
        <v>491</v>
      </c>
      <c r="B26" s="265"/>
      <c r="C26" s="238" t="s">
        <v>492</v>
      </c>
      <c r="D26" s="239"/>
      <c r="E26" s="236">
        <v>89624106.700000003</v>
      </c>
      <c r="F26" s="236">
        <v>87484328.400000006</v>
      </c>
      <c r="G26" s="236">
        <v>107469583.59999999</v>
      </c>
    </row>
    <row r="27" spans="1:7" ht="23.25" customHeight="1" x14ac:dyDescent="0.2">
      <c r="A27" s="264" t="s">
        <v>493</v>
      </c>
      <c r="B27" s="265"/>
      <c r="C27" s="238" t="s">
        <v>494</v>
      </c>
      <c r="D27" s="239"/>
      <c r="E27" s="236">
        <v>88348120</v>
      </c>
      <c r="F27" s="236">
        <v>86181220</v>
      </c>
      <c r="G27" s="236">
        <v>86181220</v>
      </c>
    </row>
    <row r="28" spans="1:7" ht="23.25" customHeight="1" x14ac:dyDescent="0.2">
      <c r="A28" s="264" t="s">
        <v>85</v>
      </c>
      <c r="B28" s="265"/>
      <c r="C28" s="238" t="s">
        <v>494</v>
      </c>
      <c r="D28" s="238" t="s">
        <v>84</v>
      </c>
      <c r="E28" s="236">
        <v>88348120</v>
      </c>
      <c r="F28" s="236">
        <v>86181220</v>
      </c>
      <c r="G28" s="236">
        <v>86181220</v>
      </c>
    </row>
    <row r="29" spans="1:7" ht="15" customHeight="1" x14ac:dyDescent="0.2">
      <c r="A29" s="264" t="s">
        <v>49</v>
      </c>
      <c r="B29" s="265"/>
      <c r="C29" s="238" t="s">
        <v>494</v>
      </c>
      <c r="D29" s="238" t="s">
        <v>116</v>
      </c>
      <c r="E29" s="236">
        <v>88348120</v>
      </c>
      <c r="F29" s="236">
        <v>86181220</v>
      </c>
      <c r="G29" s="236">
        <v>86181220</v>
      </c>
    </row>
    <row r="30" spans="1:7" ht="34.5" customHeight="1" x14ac:dyDescent="0.2">
      <c r="A30" s="264" t="s">
        <v>876</v>
      </c>
      <c r="B30" s="265"/>
      <c r="C30" s="238" t="s">
        <v>745</v>
      </c>
      <c r="D30" s="239"/>
      <c r="E30" s="236">
        <v>1275986.7</v>
      </c>
      <c r="F30" s="236">
        <v>1303108.3999999999</v>
      </c>
      <c r="G30" s="236">
        <v>1288363.6000000001</v>
      </c>
    </row>
    <row r="31" spans="1:7" ht="23.25" customHeight="1" x14ac:dyDescent="0.2">
      <c r="A31" s="264" t="s">
        <v>85</v>
      </c>
      <c r="B31" s="265"/>
      <c r="C31" s="238" t="s">
        <v>745</v>
      </c>
      <c r="D31" s="238" t="s">
        <v>84</v>
      </c>
      <c r="E31" s="236">
        <v>1275986.7</v>
      </c>
      <c r="F31" s="236">
        <v>1303108.3999999999</v>
      </c>
      <c r="G31" s="236">
        <v>1288363.6000000001</v>
      </c>
    </row>
    <row r="32" spans="1:7" ht="15" customHeight="1" x14ac:dyDescent="0.2">
      <c r="A32" s="264" t="s">
        <v>49</v>
      </c>
      <c r="B32" s="265"/>
      <c r="C32" s="238" t="s">
        <v>745</v>
      </c>
      <c r="D32" s="238" t="s">
        <v>116</v>
      </c>
      <c r="E32" s="236">
        <v>1275986.7</v>
      </c>
      <c r="F32" s="236">
        <v>1303108.3999999999</v>
      </c>
      <c r="G32" s="236">
        <v>1288363.6000000001</v>
      </c>
    </row>
    <row r="33" spans="1:7" ht="15" customHeight="1" x14ac:dyDescent="0.2">
      <c r="A33" s="264" t="s">
        <v>1134</v>
      </c>
      <c r="B33" s="265"/>
      <c r="C33" s="238" t="s">
        <v>1135</v>
      </c>
      <c r="D33" s="239"/>
      <c r="E33" s="236">
        <v>0</v>
      </c>
      <c r="F33" s="236">
        <v>0</v>
      </c>
      <c r="G33" s="236">
        <v>20000000</v>
      </c>
    </row>
    <row r="34" spans="1:7" ht="23.25" customHeight="1" x14ac:dyDescent="0.2">
      <c r="A34" s="264" t="s">
        <v>85</v>
      </c>
      <c r="B34" s="265"/>
      <c r="C34" s="238" t="s">
        <v>1135</v>
      </c>
      <c r="D34" s="238" t="s">
        <v>84</v>
      </c>
      <c r="E34" s="236">
        <v>0</v>
      </c>
      <c r="F34" s="236">
        <v>0</v>
      </c>
      <c r="G34" s="236">
        <v>20000000</v>
      </c>
    </row>
    <row r="35" spans="1:7" ht="15" customHeight="1" x14ac:dyDescent="0.2">
      <c r="A35" s="264" t="s">
        <v>49</v>
      </c>
      <c r="B35" s="265"/>
      <c r="C35" s="238" t="s">
        <v>1135</v>
      </c>
      <c r="D35" s="238" t="s">
        <v>116</v>
      </c>
      <c r="E35" s="236">
        <v>0</v>
      </c>
      <c r="F35" s="236">
        <v>0</v>
      </c>
      <c r="G35" s="236">
        <v>20000000</v>
      </c>
    </row>
    <row r="36" spans="1:7" ht="34.5" customHeight="1" x14ac:dyDescent="0.2">
      <c r="A36" s="264" t="s">
        <v>877</v>
      </c>
      <c r="B36" s="265"/>
      <c r="C36" s="238" t="s">
        <v>537</v>
      </c>
      <c r="D36" s="238"/>
      <c r="E36" s="236">
        <v>569613512</v>
      </c>
      <c r="F36" s="236">
        <v>521385600</v>
      </c>
      <c r="G36" s="236">
        <v>521385600</v>
      </c>
    </row>
    <row r="37" spans="1:7" ht="23.25" customHeight="1" x14ac:dyDescent="0.2">
      <c r="A37" s="264" t="s">
        <v>547</v>
      </c>
      <c r="B37" s="265"/>
      <c r="C37" s="238" t="s">
        <v>878</v>
      </c>
      <c r="D37" s="239"/>
      <c r="E37" s="236">
        <v>410236152</v>
      </c>
      <c r="F37" s="236">
        <v>367364740</v>
      </c>
      <c r="G37" s="236">
        <v>367364740</v>
      </c>
    </row>
    <row r="38" spans="1:7" ht="15" customHeight="1" x14ac:dyDescent="0.2">
      <c r="A38" s="264" t="s">
        <v>499</v>
      </c>
      <c r="B38" s="265"/>
      <c r="C38" s="238" t="s">
        <v>879</v>
      </c>
      <c r="D38" s="239"/>
      <c r="E38" s="236">
        <v>36865800</v>
      </c>
      <c r="F38" s="236">
        <v>12300000</v>
      </c>
      <c r="G38" s="236">
        <v>12300000</v>
      </c>
    </row>
    <row r="39" spans="1:7" ht="23.25" customHeight="1" x14ac:dyDescent="0.2">
      <c r="A39" s="264" t="s">
        <v>85</v>
      </c>
      <c r="B39" s="265"/>
      <c r="C39" s="238" t="s">
        <v>879</v>
      </c>
      <c r="D39" s="238" t="s">
        <v>84</v>
      </c>
      <c r="E39" s="236">
        <v>36865800</v>
      </c>
      <c r="F39" s="236">
        <v>12300000</v>
      </c>
      <c r="G39" s="236">
        <v>12300000</v>
      </c>
    </row>
    <row r="40" spans="1:7" ht="15" customHeight="1" x14ac:dyDescent="0.2">
      <c r="A40" s="264" t="s">
        <v>49</v>
      </c>
      <c r="B40" s="265"/>
      <c r="C40" s="238" t="s">
        <v>879</v>
      </c>
      <c r="D40" s="238" t="s">
        <v>116</v>
      </c>
      <c r="E40" s="236">
        <v>36865800</v>
      </c>
      <c r="F40" s="236">
        <v>12300000</v>
      </c>
      <c r="G40" s="236">
        <v>12300000</v>
      </c>
    </row>
    <row r="41" spans="1:7" ht="34.5" customHeight="1" x14ac:dyDescent="0.2">
      <c r="A41" s="264" t="s">
        <v>495</v>
      </c>
      <c r="B41" s="265"/>
      <c r="C41" s="238" t="s">
        <v>880</v>
      </c>
      <c r="D41" s="239"/>
      <c r="E41" s="236">
        <v>373370352</v>
      </c>
      <c r="F41" s="236">
        <v>355064740</v>
      </c>
      <c r="G41" s="236">
        <v>355064740</v>
      </c>
    </row>
    <row r="42" spans="1:7" ht="23.25" customHeight="1" x14ac:dyDescent="0.2">
      <c r="A42" s="264" t="s">
        <v>85</v>
      </c>
      <c r="B42" s="265"/>
      <c r="C42" s="238" t="s">
        <v>880</v>
      </c>
      <c r="D42" s="238" t="s">
        <v>84</v>
      </c>
      <c r="E42" s="236">
        <v>373370352</v>
      </c>
      <c r="F42" s="236">
        <v>355064740</v>
      </c>
      <c r="G42" s="236">
        <v>355064740</v>
      </c>
    </row>
    <row r="43" spans="1:7" ht="15" customHeight="1" x14ac:dyDescent="0.2">
      <c r="A43" s="264" t="s">
        <v>49</v>
      </c>
      <c r="B43" s="265"/>
      <c r="C43" s="238" t="s">
        <v>880</v>
      </c>
      <c r="D43" s="238" t="s">
        <v>116</v>
      </c>
      <c r="E43" s="236">
        <v>373370352</v>
      </c>
      <c r="F43" s="236">
        <v>355064740</v>
      </c>
      <c r="G43" s="236">
        <v>355064740</v>
      </c>
    </row>
    <row r="44" spans="1:7" ht="34.5" customHeight="1" x14ac:dyDescent="0.2">
      <c r="A44" s="264" t="s">
        <v>1198</v>
      </c>
      <c r="B44" s="265"/>
      <c r="C44" s="238" t="s">
        <v>881</v>
      </c>
      <c r="D44" s="239"/>
      <c r="E44" s="236">
        <v>159377360</v>
      </c>
      <c r="F44" s="236">
        <v>154020860</v>
      </c>
      <c r="G44" s="236">
        <v>154020860</v>
      </c>
    </row>
    <row r="45" spans="1:7" ht="23.25" customHeight="1" x14ac:dyDescent="0.2">
      <c r="A45" s="264" t="s">
        <v>1199</v>
      </c>
      <c r="B45" s="265"/>
      <c r="C45" s="238" t="s">
        <v>1034</v>
      </c>
      <c r="D45" s="239"/>
      <c r="E45" s="236">
        <v>3530200</v>
      </c>
      <c r="F45" s="236">
        <v>0</v>
      </c>
      <c r="G45" s="236">
        <v>0</v>
      </c>
    </row>
    <row r="46" spans="1:7" ht="23.25" customHeight="1" x14ac:dyDescent="0.2">
      <c r="A46" s="264" t="s">
        <v>85</v>
      </c>
      <c r="B46" s="265"/>
      <c r="C46" s="238" t="s">
        <v>1034</v>
      </c>
      <c r="D46" s="238" t="s">
        <v>84</v>
      </c>
      <c r="E46" s="236">
        <v>3530200</v>
      </c>
      <c r="F46" s="236">
        <v>0</v>
      </c>
      <c r="G46" s="236">
        <v>0</v>
      </c>
    </row>
    <row r="47" spans="1:7" ht="15" customHeight="1" x14ac:dyDescent="0.2">
      <c r="A47" s="264" t="s">
        <v>228</v>
      </c>
      <c r="B47" s="265"/>
      <c r="C47" s="238" t="s">
        <v>1034</v>
      </c>
      <c r="D47" s="238" t="s">
        <v>229</v>
      </c>
      <c r="E47" s="236">
        <v>3530200</v>
      </c>
      <c r="F47" s="236">
        <v>0</v>
      </c>
      <c r="G47" s="236">
        <v>0</v>
      </c>
    </row>
    <row r="48" spans="1:7" ht="23.25" customHeight="1" x14ac:dyDescent="0.2">
      <c r="A48" s="264" t="s">
        <v>500</v>
      </c>
      <c r="B48" s="265"/>
      <c r="C48" s="238" t="s">
        <v>882</v>
      </c>
      <c r="D48" s="239"/>
      <c r="E48" s="236">
        <v>155847160</v>
      </c>
      <c r="F48" s="236">
        <v>154020860</v>
      </c>
      <c r="G48" s="236">
        <v>154020860</v>
      </c>
    </row>
    <row r="49" spans="1:7" ht="23.25" customHeight="1" x14ac:dyDescent="0.2">
      <c r="A49" s="264" t="s">
        <v>85</v>
      </c>
      <c r="B49" s="265"/>
      <c r="C49" s="238" t="s">
        <v>882</v>
      </c>
      <c r="D49" s="238" t="s">
        <v>84</v>
      </c>
      <c r="E49" s="236">
        <v>155847160</v>
      </c>
      <c r="F49" s="236">
        <v>154020860</v>
      </c>
      <c r="G49" s="236">
        <v>154020860</v>
      </c>
    </row>
    <row r="50" spans="1:7" ht="15" customHeight="1" x14ac:dyDescent="0.2">
      <c r="A50" s="264" t="s">
        <v>228</v>
      </c>
      <c r="B50" s="265"/>
      <c r="C50" s="238" t="s">
        <v>882</v>
      </c>
      <c r="D50" s="238" t="s">
        <v>229</v>
      </c>
      <c r="E50" s="236">
        <v>155847160</v>
      </c>
      <c r="F50" s="236">
        <v>154020860</v>
      </c>
      <c r="G50" s="236">
        <v>154020860</v>
      </c>
    </row>
    <row r="51" spans="1:7" ht="15" customHeight="1" x14ac:dyDescent="0.2">
      <c r="A51" s="264" t="s">
        <v>858</v>
      </c>
      <c r="B51" s="265"/>
      <c r="C51" s="238" t="s">
        <v>672</v>
      </c>
      <c r="D51" s="238"/>
      <c r="E51" s="236">
        <v>312102160</v>
      </c>
      <c r="F51" s="236">
        <v>293089480</v>
      </c>
      <c r="G51" s="236">
        <v>293089480</v>
      </c>
    </row>
    <row r="52" spans="1:7" ht="23.25" customHeight="1" x14ac:dyDescent="0.2">
      <c r="A52" s="264" t="s">
        <v>758</v>
      </c>
      <c r="B52" s="265"/>
      <c r="C52" s="238" t="s">
        <v>673</v>
      </c>
      <c r="D52" s="239"/>
      <c r="E52" s="236">
        <v>301243480</v>
      </c>
      <c r="F52" s="236">
        <v>293089480</v>
      </c>
      <c r="G52" s="236">
        <v>293089480</v>
      </c>
    </row>
    <row r="53" spans="1:7" ht="34.5" customHeight="1" x14ac:dyDescent="0.2">
      <c r="A53" s="264" t="s">
        <v>859</v>
      </c>
      <c r="B53" s="265"/>
      <c r="C53" s="238" t="s">
        <v>674</v>
      </c>
      <c r="D53" s="239"/>
      <c r="E53" s="236">
        <v>301243480</v>
      </c>
      <c r="F53" s="236">
        <v>293089480</v>
      </c>
      <c r="G53" s="236">
        <v>293089480</v>
      </c>
    </row>
    <row r="54" spans="1:7" ht="23.25" customHeight="1" x14ac:dyDescent="0.2">
      <c r="A54" s="264" t="s">
        <v>85</v>
      </c>
      <c r="B54" s="265"/>
      <c r="C54" s="238" t="s">
        <v>674</v>
      </c>
      <c r="D54" s="238" t="s">
        <v>84</v>
      </c>
      <c r="E54" s="236">
        <v>301243480</v>
      </c>
      <c r="F54" s="236">
        <v>293089480</v>
      </c>
      <c r="G54" s="236">
        <v>293089480</v>
      </c>
    </row>
    <row r="55" spans="1:7" ht="15" customHeight="1" x14ac:dyDescent="0.2">
      <c r="A55" s="264" t="s">
        <v>49</v>
      </c>
      <c r="B55" s="265"/>
      <c r="C55" s="238" t="s">
        <v>674</v>
      </c>
      <c r="D55" s="238" t="s">
        <v>116</v>
      </c>
      <c r="E55" s="236">
        <v>301243480</v>
      </c>
      <c r="F55" s="236">
        <v>293089480</v>
      </c>
      <c r="G55" s="236">
        <v>293089480</v>
      </c>
    </row>
    <row r="56" spans="1:7" ht="34.5" customHeight="1" x14ac:dyDescent="0.2">
      <c r="A56" s="264" t="s">
        <v>1192</v>
      </c>
      <c r="B56" s="265"/>
      <c r="C56" s="238" t="s">
        <v>1193</v>
      </c>
      <c r="D56" s="239"/>
      <c r="E56" s="236">
        <v>10858680</v>
      </c>
      <c r="F56" s="236">
        <v>0</v>
      </c>
      <c r="G56" s="236">
        <v>0</v>
      </c>
    </row>
    <row r="57" spans="1:7" ht="34.5" customHeight="1" x14ac:dyDescent="0.2">
      <c r="A57" s="264" t="s">
        <v>1194</v>
      </c>
      <c r="B57" s="265"/>
      <c r="C57" s="238" t="s">
        <v>1195</v>
      </c>
      <c r="D57" s="239"/>
      <c r="E57" s="236">
        <v>10858680</v>
      </c>
      <c r="F57" s="236">
        <v>0</v>
      </c>
      <c r="G57" s="236">
        <v>0</v>
      </c>
    </row>
    <row r="58" spans="1:7" ht="23.25" customHeight="1" x14ac:dyDescent="0.2">
      <c r="A58" s="264" t="s">
        <v>85</v>
      </c>
      <c r="B58" s="265"/>
      <c r="C58" s="238" t="s">
        <v>1195</v>
      </c>
      <c r="D58" s="238" t="s">
        <v>84</v>
      </c>
      <c r="E58" s="236">
        <v>10858680</v>
      </c>
      <c r="F58" s="236">
        <v>0</v>
      </c>
      <c r="G58" s="236">
        <v>0</v>
      </c>
    </row>
    <row r="59" spans="1:7" ht="15" customHeight="1" x14ac:dyDescent="0.2">
      <c r="A59" s="264" t="s">
        <v>49</v>
      </c>
      <c r="B59" s="265"/>
      <c r="C59" s="238" t="s">
        <v>1195</v>
      </c>
      <c r="D59" s="238" t="s">
        <v>116</v>
      </c>
      <c r="E59" s="236">
        <v>10858680</v>
      </c>
      <c r="F59" s="236">
        <v>0</v>
      </c>
      <c r="G59" s="236">
        <v>0</v>
      </c>
    </row>
    <row r="60" spans="1:7" ht="15" customHeight="1" x14ac:dyDescent="0.2">
      <c r="A60" s="264" t="s">
        <v>260</v>
      </c>
      <c r="B60" s="265"/>
      <c r="C60" s="238" t="s">
        <v>496</v>
      </c>
      <c r="D60" s="238"/>
      <c r="E60" s="236">
        <v>39317600</v>
      </c>
      <c r="F60" s="236">
        <v>38817600</v>
      </c>
      <c r="G60" s="236">
        <v>38817600</v>
      </c>
    </row>
    <row r="61" spans="1:7" ht="23.25" customHeight="1" x14ac:dyDescent="0.2">
      <c r="A61" s="264" t="s">
        <v>156</v>
      </c>
      <c r="B61" s="265"/>
      <c r="C61" s="238" t="s">
        <v>497</v>
      </c>
      <c r="D61" s="239"/>
      <c r="E61" s="236">
        <v>39317600</v>
      </c>
      <c r="F61" s="236">
        <v>38817600</v>
      </c>
      <c r="G61" s="236">
        <v>38817600</v>
      </c>
    </row>
    <row r="62" spans="1:7" ht="15" customHeight="1" x14ac:dyDescent="0.2">
      <c r="A62" s="264" t="s">
        <v>38</v>
      </c>
      <c r="B62" s="265"/>
      <c r="C62" s="238" t="s">
        <v>498</v>
      </c>
      <c r="D62" s="239"/>
      <c r="E62" s="236">
        <v>38817600</v>
      </c>
      <c r="F62" s="236">
        <v>38817600</v>
      </c>
      <c r="G62" s="236">
        <v>38817600</v>
      </c>
    </row>
    <row r="63" spans="1:7" ht="45.75" customHeight="1" x14ac:dyDescent="0.2">
      <c r="A63" s="264" t="s">
        <v>291</v>
      </c>
      <c r="B63" s="265"/>
      <c r="C63" s="238" t="s">
        <v>498</v>
      </c>
      <c r="D63" s="238" t="s">
        <v>195</v>
      </c>
      <c r="E63" s="236">
        <v>37294390</v>
      </c>
      <c r="F63" s="236">
        <v>37294100</v>
      </c>
      <c r="G63" s="236">
        <v>37294100</v>
      </c>
    </row>
    <row r="64" spans="1:7" ht="23.25" customHeight="1" x14ac:dyDescent="0.2">
      <c r="A64" s="264" t="s">
        <v>89</v>
      </c>
      <c r="B64" s="265"/>
      <c r="C64" s="238" t="s">
        <v>498</v>
      </c>
      <c r="D64" s="238" t="s">
        <v>26</v>
      </c>
      <c r="E64" s="236">
        <v>37294390</v>
      </c>
      <c r="F64" s="236">
        <v>37294100</v>
      </c>
      <c r="G64" s="236">
        <v>37294100</v>
      </c>
    </row>
    <row r="65" spans="1:7" ht="23.25" customHeight="1" x14ac:dyDescent="0.2">
      <c r="A65" s="264" t="s">
        <v>273</v>
      </c>
      <c r="B65" s="265"/>
      <c r="C65" s="238" t="s">
        <v>498</v>
      </c>
      <c r="D65" s="238" t="s">
        <v>94</v>
      </c>
      <c r="E65" s="236">
        <v>1523210</v>
      </c>
      <c r="F65" s="236">
        <v>1523500</v>
      </c>
      <c r="G65" s="236">
        <v>1523500</v>
      </c>
    </row>
    <row r="66" spans="1:7" ht="23.25" customHeight="1" x14ac:dyDescent="0.2">
      <c r="A66" s="264" t="s">
        <v>187</v>
      </c>
      <c r="B66" s="265"/>
      <c r="C66" s="238" t="s">
        <v>498</v>
      </c>
      <c r="D66" s="238" t="s">
        <v>58</v>
      </c>
      <c r="E66" s="236">
        <v>1523210</v>
      </c>
      <c r="F66" s="236">
        <v>1523500</v>
      </c>
      <c r="G66" s="236">
        <v>1523500</v>
      </c>
    </row>
    <row r="67" spans="1:7" ht="15" customHeight="1" x14ac:dyDescent="0.2">
      <c r="A67" s="264" t="s">
        <v>499</v>
      </c>
      <c r="B67" s="265"/>
      <c r="C67" s="238" t="s">
        <v>1200</v>
      </c>
      <c r="D67" s="239"/>
      <c r="E67" s="236">
        <v>500000</v>
      </c>
      <c r="F67" s="236">
        <v>0</v>
      </c>
      <c r="G67" s="236">
        <v>0</v>
      </c>
    </row>
    <row r="68" spans="1:7" ht="15" customHeight="1" x14ac:dyDescent="0.2">
      <c r="A68" s="264" t="s">
        <v>95</v>
      </c>
      <c r="B68" s="265"/>
      <c r="C68" s="238" t="s">
        <v>1200</v>
      </c>
      <c r="D68" s="238" t="s">
        <v>96</v>
      </c>
      <c r="E68" s="236">
        <v>500000</v>
      </c>
      <c r="F68" s="236">
        <v>0</v>
      </c>
      <c r="G68" s="236">
        <v>0</v>
      </c>
    </row>
    <row r="69" spans="1:7" ht="15" customHeight="1" x14ac:dyDescent="0.2">
      <c r="A69" s="264" t="s">
        <v>1201</v>
      </c>
      <c r="B69" s="265"/>
      <c r="C69" s="238" t="s">
        <v>1200</v>
      </c>
      <c r="D69" s="238" t="s">
        <v>1202</v>
      </c>
      <c r="E69" s="236">
        <v>500000</v>
      </c>
      <c r="F69" s="236">
        <v>0</v>
      </c>
      <c r="G69" s="236">
        <v>0</v>
      </c>
    </row>
    <row r="70" spans="1:7" ht="15" customHeight="1" x14ac:dyDescent="0.2">
      <c r="A70" s="292" t="s">
        <v>300</v>
      </c>
      <c r="B70" s="293"/>
      <c r="C70" s="233" t="s">
        <v>301</v>
      </c>
      <c r="D70" s="233"/>
      <c r="E70" s="243">
        <v>6008166940</v>
      </c>
      <c r="F70" s="243">
        <v>5944795570</v>
      </c>
      <c r="G70" s="243">
        <v>5940819340</v>
      </c>
    </row>
    <row r="71" spans="1:7" ht="15" customHeight="1" x14ac:dyDescent="0.2">
      <c r="A71" s="264" t="s">
        <v>258</v>
      </c>
      <c r="B71" s="265"/>
      <c r="C71" s="238" t="s">
        <v>341</v>
      </c>
      <c r="D71" s="238"/>
      <c r="E71" s="236">
        <v>5548178801</v>
      </c>
      <c r="F71" s="236">
        <v>5496126490</v>
      </c>
      <c r="G71" s="236">
        <v>5492150260</v>
      </c>
    </row>
    <row r="72" spans="1:7" ht="23.25" customHeight="1" x14ac:dyDescent="0.2">
      <c r="A72" s="264" t="s">
        <v>479</v>
      </c>
      <c r="B72" s="265"/>
      <c r="C72" s="238" t="s">
        <v>742</v>
      </c>
      <c r="D72" s="239"/>
      <c r="E72" s="236">
        <v>5198808171</v>
      </c>
      <c r="F72" s="236">
        <v>5170890320</v>
      </c>
      <c r="G72" s="236">
        <v>5170890320</v>
      </c>
    </row>
    <row r="73" spans="1:7" ht="23.25" customHeight="1" x14ac:dyDescent="0.2">
      <c r="A73" s="264" t="s">
        <v>1120</v>
      </c>
      <c r="B73" s="265"/>
      <c r="C73" s="238" t="s">
        <v>1121</v>
      </c>
      <c r="D73" s="239"/>
      <c r="E73" s="236">
        <v>133476300</v>
      </c>
      <c r="F73" s="236">
        <v>133476300</v>
      </c>
      <c r="G73" s="236">
        <v>133476300</v>
      </c>
    </row>
    <row r="74" spans="1:7" ht="23.25" customHeight="1" x14ac:dyDescent="0.2">
      <c r="A74" s="264" t="s">
        <v>85</v>
      </c>
      <c r="B74" s="265"/>
      <c r="C74" s="238" t="s">
        <v>1121</v>
      </c>
      <c r="D74" s="238" t="s">
        <v>84</v>
      </c>
      <c r="E74" s="236">
        <v>133476300</v>
      </c>
      <c r="F74" s="236">
        <v>133476300</v>
      </c>
      <c r="G74" s="236">
        <v>133476300</v>
      </c>
    </row>
    <row r="75" spans="1:7" ht="15" customHeight="1" x14ac:dyDescent="0.2">
      <c r="A75" s="264" t="s">
        <v>228</v>
      </c>
      <c r="B75" s="265"/>
      <c r="C75" s="238" t="s">
        <v>1121</v>
      </c>
      <c r="D75" s="238" t="s">
        <v>229</v>
      </c>
      <c r="E75" s="236">
        <v>133476300</v>
      </c>
      <c r="F75" s="236">
        <v>133476300</v>
      </c>
      <c r="G75" s="236">
        <v>133476300</v>
      </c>
    </row>
    <row r="76" spans="1:7" ht="23.25" customHeight="1" x14ac:dyDescent="0.2">
      <c r="A76" s="264" t="s">
        <v>851</v>
      </c>
      <c r="B76" s="265"/>
      <c r="C76" s="238" t="s">
        <v>852</v>
      </c>
      <c r="D76" s="239"/>
      <c r="E76" s="236">
        <v>108766000</v>
      </c>
      <c r="F76" s="236">
        <v>108766000</v>
      </c>
      <c r="G76" s="236">
        <v>108766000</v>
      </c>
    </row>
    <row r="77" spans="1:7" ht="23.25" customHeight="1" x14ac:dyDescent="0.2">
      <c r="A77" s="264" t="s">
        <v>85</v>
      </c>
      <c r="B77" s="265"/>
      <c r="C77" s="238" t="s">
        <v>852</v>
      </c>
      <c r="D77" s="238" t="s">
        <v>84</v>
      </c>
      <c r="E77" s="236">
        <v>108766000</v>
      </c>
      <c r="F77" s="236">
        <v>108766000</v>
      </c>
      <c r="G77" s="236">
        <v>108766000</v>
      </c>
    </row>
    <row r="78" spans="1:7" ht="15" customHeight="1" x14ac:dyDescent="0.2">
      <c r="A78" s="264" t="s">
        <v>228</v>
      </c>
      <c r="B78" s="265"/>
      <c r="C78" s="238" t="s">
        <v>852</v>
      </c>
      <c r="D78" s="238" t="s">
        <v>229</v>
      </c>
      <c r="E78" s="236">
        <v>108766000</v>
      </c>
      <c r="F78" s="236">
        <v>108766000</v>
      </c>
      <c r="G78" s="236">
        <v>108766000</v>
      </c>
    </row>
    <row r="79" spans="1:7" ht="45.75" customHeight="1" x14ac:dyDescent="0.2">
      <c r="A79" s="264" t="s">
        <v>743</v>
      </c>
      <c r="B79" s="265"/>
      <c r="C79" s="238" t="s">
        <v>847</v>
      </c>
      <c r="D79" s="239"/>
      <c r="E79" s="236">
        <v>1033905871</v>
      </c>
      <c r="F79" s="236">
        <v>1016058020</v>
      </c>
      <c r="G79" s="236">
        <v>1016058020</v>
      </c>
    </row>
    <row r="80" spans="1:7" ht="23.25" customHeight="1" x14ac:dyDescent="0.2">
      <c r="A80" s="264" t="s">
        <v>85</v>
      </c>
      <c r="B80" s="265"/>
      <c r="C80" s="238" t="s">
        <v>847</v>
      </c>
      <c r="D80" s="238" t="s">
        <v>84</v>
      </c>
      <c r="E80" s="236">
        <v>1033905871</v>
      </c>
      <c r="F80" s="236">
        <v>1016058020</v>
      </c>
      <c r="G80" s="236">
        <v>1016058020</v>
      </c>
    </row>
    <row r="81" spans="1:7" ht="15" customHeight="1" x14ac:dyDescent="0.2">
      <c r="A81" s="264" t="s">
        <v>49</v>
      </c>
      <c r="B81" s="265"/>
      <c r="C81" s="238" t="s">
        <v>847</v>
      </c>
      <c r="D81" s="238" t="s">
        <v>116</v>
      </c>
      <c r="E81" s="236">
        <v>26871940</v>
      </c>
      <c r="F81" s="236">
        <v>26871940</v>
      </c>
      <c r="G81" s="236">
        <v>26871940</v>
      </c>
    </row>
    <row r="82" spans="1:7" ht="15" customHeight="1" x14ac:dyDescent="0.2">
      <c r="A82" s="264" t="s">
        <v>228</v>
      </c>
      <c r="B82" s="265"/>
      <c r="C82" s="238" t="s">
        <v>847</v>
      </c>
      <c r="D82" s="238" t="s">
        <v>229</v>
      </c>
      <c r="E82" s="236">
        <v>1007033931</v>
      </c>
      <c r="F82" s="236">
        <v>989186080</v>
      </c>
      <c r="G82" s="236">
        <v>989186080</v>
      </c>
    </row>
    <row r="83" spans="1:7" ht="135.75" customHeight="1" x14ac:dyDescent="0.2">
      <c r="A83" s="264" t="s">
        <v>848</v>
      </c>
      <c r="B83" s="265"/>
      <c r="C83" s="238" t="s">
        <v>849</v>
      </c>
      <c r="D83" s="239"/>
      <c r="E83" s="236">
        <v>3563608000</v>
      </c>
      <c r="F83" s="236">
        <v>3563608000</v>
      </c>
      <c r="G83" s="236">
        <v>3563608000</v>
      </c>
    </row>
    <row r="84" spans="1:7" ht="23.25" customHeight="1" x14ac:dyDescent="0.2">
      <c r="A84" s="264" t="s">
        <v>85</v>
      </c>
      <c r="B84" s="265"/>
      <c r="C84" s="238" t="s">
        <v>849</v>
      </c>
      <c r="D84" s="238" t="s">
        <v>84</v>
      </c>
      <c r="E84" s="236">
        <v>3563608000</v>
      </c>
      <c r="F84" s="236">
        <v>3563608000</v>
      </c>
      <c r="G84" s="236">
        <v>3563608000</v>
      </c>
    </row>
    <row r="85" spans="1:7" ht="15" customHeight="1" x14ac:dyDescent="0.2">
      <c r="A85" s="264" t="s">
        <v>49</v>
      </c>
      <c r="B85" s="265"/>
      <c r="C85" s="238" t="s">
        <v>849</v>
      </c>
      <c r="D85" s="238" t="s">
        <v>116</v>
      </c>
      <c r="E85" s="236">
        <v>166196000</v>
      </c>
      <c r="F85" s="236">
        <v>166196000</v>
      </c>
      <c r="G85" s="236">
        <v>166196000</v>
      </c>
    </row>
    <row r="86" spans="1:7" ht="15" customHeight="1" x14ac:dyDescent="0.2">
      <c r="A86" s="264" t="s">
        <v>228</v>
      </c>
      <c r="B86" s="265"/>
      <c r="C86" s="238" t="s">
        <v>849</v>
      </c>
      <c r="D86" s="238" t="s">
        <v>229</v>
      </c>
      <c r="E86" s="236">
        <v>3397412000</v>
      </c>
      <c r="F86" s="236">
        <v>3397412000</v>
      </c>
      <c r="G86" s="236">
        <v>3397412000</v>
      </c>
    </row>
    <row r="87" spans="1:7" ht="124.5" customHeight="1" x14ac:dyDescent="0.2">
      <c r="A87" s="264" t="s">
        <v>1045</v>
      </c>
      <c r="B87" s="265"/>
      <c r="C87" s="238" t="s">
        <v>850</v>
      </c>
      <c r="D87" s="239"/>
      <c r="E87" s="236">
        <v>80536000</v>
      </c>
      <c r="F87" s="236">
        <v>80536000</v>
      </c>
      <c r="G87" s="236">
        <v>80536000</v>
      </c>
    </row>
    <row r="88" spans="1:7" ht="23.25" customHeight="1" x14ac:dyDescent="0.2">
      <c r="A88" s="264" t="s">
        <v>85</v>
      </c>
      <c r="B88" s="265"/>
      <c r="C88" s="238" t="s">
        <v>850</v>
      </c>
      <c r="D88" s="238" t="s">
        <v>84</v>
      </c>
      <c r="E88" s="236">
        <v>80536000</v>
      </c>
      <c r="F88" s="236">
        <v>80536000</v>
      </c>
      <c r="G88" s="236">
        <v>80536000</v>
      </c>
    </row>
    <row r="89" spans="1:7" ht="45.75" customHeight="1" x14ac:dyDescent="0.2">
      <c r="A89" s="264" t="s">
        <v>644</v>
      </c>
      <c r="B89" s="265"/>
      <c r="C89" s="238" t="s">
        <v>850</v>
      </c>
      <c r="D89" s="238" t="s">
        <v>121</v>
      </c>
      <c r="E89" s="236">
        <v>80536000</v>
      </c>
      <c r="F89" s="236">
        <v>80536000</v>
      </c>
      <c r="G89" s="236">
        <v>80536000</v>
      </c>
    </row>
    <row r="90" spans="1:7" ht="45.75" customHeight="1" x14ac:dyDescent="0.2">
      <c r="A90" s="264" t="s">
        <v>276</v>
      </c>
      <c r="B90" s="265"/>
      <c r="C90" s="238" t="s">
        <v>788</v>
      </c>
      <c r="D90" s="239"/>
      <c r="E90" s="236">
        <v>52943000</v>
      </c>
      <c r="F90" s="236">
        <v>52943000</v>
      </c>
      <c r="G90" s="236">
        <v>52943000</v>
      </c>
    </row>
    <row r="91" spans="1:7" ht="45.75" customHeight="1" x14ac:dyDescent="0.2">
      <c r="A91" s="264" t="s">
        <v>291</v>
      </c>
      <c r="B91" s="265"/>
      <c r="C91" s="238" t="s">
        <v>788</v>
      </c>
      <c r="D91" s="238" t="s">
        <v>195</v>
      </c>
      <c r="E91" s="236">
        <v>3856000</v>
      </c>
      <c r="F91" s="236">
        <v>3856000</v>
      </c>
      <c r="G91" s="236">
        <v>3856000</v>
      </c>
    </row>
    <row r="92" spans="1:7" ht="15" customHeight="1" x14ac:dyDescent="0.2">
      <c r="A92" s="264" t="s">
        <v>248</v>
      </c>
      <c r="B92" s="265"/>
      <c r="C92" s="238" t="s">
        <v>788</v>
      </c>
      <c r="D92" s="238" t="s">
        <v>249</v>
      </c>
      <c r="E92" s="236">
        <v>3856000</v>
      </c>
      <c r="F92" s="236">
        <v>3856000</v>
      </c>
      <c r="G92" s="236">
        <v>3856000</v>
      </c>
    </row>
    <row r="93" spans="1:7" ht="23.25" customHeight="1" x14ac:dyDescent="0.2">
      <c r="A93" s="264" t="s">
        <v>273</v>
      </c>
      <c r="B93" s="265"/>
      <c r="C93" s="238" t="s">
        <v>788</v>
      </c>
      <c r="D93" s="238" t="s">
        <v>94</v>
      </c>
      <c r="E93" s="236">
        <v>486000</v>
      </c>
      <c r="F93" s="236">
        <v>486000</v>
      </c>
      <c r="G93" s="236">
        <v>486000</v>
      </c>
    </row>
    <row r="94" spans="1:7" ht="23.25" customHeight="1" x14ac:dyDescent="0.2">
      <c r="A94" s="264" t="s">
        <v>187</v>
      </c>
      <c r="B94" s="265"/>
      <c r="C94" s="238" t="s">
        <v>788</v>
      </c>
      <c r="D94" s="238" t="s">
        <v>58</v>
      </c>
      <c r="E94" s="236">
        <v>486000</v>
      </c>
      <c r="F94" s="236">
        <v>486000</v>
      </c>
      <c r="G94" s="236">
        <v>486000</v>
      </c>
    </row>
    <row r="95" spans="1:7" ht="15" customHeight="1" x14ac:dyDescent="0.2">
      <c r="A95" s="264" t="s">
        <v>95</v>
      </c>
      <c r="B95" s="265"/>
      <c r="C95" s="238" t="s">
        <v>788</v>
      </c>
      <c r="D95" s="238" t="s">
        <v>96</v>
      </c>
      <c r="E95" s="236">
        <v>48601000</v>
      </c>
      <c r="F95" s="236">
        <v>48601000</v>
      </c>
      <c r="G95" s="236">
        <v>48601000</v>
      </c>
    </row>
    <row r="96" spans="1:7" ht="23.25" customHeight="1" x14ac:dyDescent="0.2">
      <c r="A96" s="264" t="s">
        <v>35</v>
      </c>
      <c r="B96" s="265"/>
      <c r="C96" s="238" t="s">
        <v>788</v>
      </c>
      <c r="D96" s="238" t="s">
        <v>52</v>
      </c>
      <c r="E96" s="236">
        <v>48601000</v>
      </c>
      <c r="F96" s="236">
        <v>48601000</v>
      </c>
      <c r="G96" s="236">
        <v>48601000</v>
      </c>
    </row>
    <row r="97" spans="1:7" ht="45.75" customHeight="1" x14ac:dyDescent="0.2">
      <c r="A97" s="264" t="s">
        <v>1182</v>
      </c>
      <c r="B97" s="265"/>
      <c r="C97" s="238" t="s">
        <v>984</v>
      </c>
      <c r="D97" s="239"/>
      <c r="E97" s="236">
        <v>25183000</v>
      </c>
      <c r="F97" s="236">
        <v>25183000</v>
      </c>
      <c r="G97" s="236">
        <v>25183000</v>
      </c>
    </row>
    <row r="98" spans="1:7" ht="23.25" customHeight="1" x14ac:dyDescent="0.2">
      <c r="A98" s="264" t="s">
        <v>85</v>
      </c>
      <c r="B98" s="265"/>
      <c r="C98" s="238" t="s">
        <v>984</v>
      </c>
      <c r="D98" s="238" t="s">
        <v>84</v>
      </c>
      <c r="E98" s="236">
        <v>25183000</v>
      </c>
      <c r="F98" s="236">
        <v>25183000</v>
      </c>
      <c r="G98" s="236">
        <v>25183000</v>
      </c>
    </row>
    <row r="99" spans="1:7" ht="15" customHeight="1" x14ac:dyDescent="0.2">
      <c r="A99" s="264" t="s">
        <v>228</v>
      </c>
      <c r="B99" s="265"/>
      <c r="C99" s="238" t="s">
        <v>984</v>
      </c>
      <c r="D99" s="238" t="s">
        <v>229</v>
      </c>
      <c r="E99" s="236">
        <v>25183000</v>
      </c>
      <c r="F99" s="236">
        <v>25183000</v>
      </c>
      <c r="G99" s="236">
        <v>25183000</v>
      </c>
    </row>
    <row r="100" spans="1:7" ht="57" customHeight="1" x14ac:dyDescent="0.2">
      <c r="A100" s="264" t="s">
        <v>342</v>
      </c>
      <c r="B100" s="265"/>
      <c r="C100" s="238" t="s">
        <v>789</v>
      </c>
      <c r="D100" s="239"/>
      <c r="E100" s="236">
        <v>605000</v>
      </c>
      <c r="F100" s="236">
        <v>605000</v>
      </c>
      <c r="G100" s="236">
        <v>605000</v>
      </c>
    </row>
    <row r="101" spans="1:7" ht="45.75" customHeight="1" x14ac:dyDescent="0.2">
      <c r="A101" s="264" t="s">
        <v>291</v>
      </c>
      <c r="B101" s="265"/>
      <c r="C101" s="238" t="s">
        <v>789</v>
      </c>
      <c r="D101" s="238" t="s">
        <v>195</v>
      </c>
      <c r="E101" s="236">
        <v>605000</v>
      </c>
      <c r="F101" s="236">
        <v>605000</v>
      </c>
      <c r="G101" s="236">
        <v>605000</v>
      </c>
    </row>
    <row r="102" spans="1:7" ht="15" customHeight="1" x14ac:dyDescent="0.2">
      <c r="A102" s="264" t="s">
        <v>248</v>
      </c>
      <c r="B102" s="265"/>
      <c r="C102" s="238" t="s">
        <v>789</v>
      </c>
      <c r="D102" s="238" t="s">
        <v>249</v>
      </c>
      <c r="E102" s="236">
        <v>605000</v>
      </c>
      <c r="F102" s="236">
        <v>605000</v>
      </c>
      <c r="G102" s="236">
        <v>605000</v>
      </c>
    </row>
    <row r="103" spans="1:7" ht="68.25" customHeight="1" x14ac:dyDescent="0.2">
      <c r="A103" s="264" t="s">
        <v>1122</v>
      </c>
      <c r="B103" s="265"/>
      <c r="C103" s="238" t="s">
        <v>1123</v>
      </c>
      <c r="D103" s="239"/>
      <c r="E103" s="236">
        <v>10070000</v>
      </c>
      <c r="F103" s="236">
        <v>0</v>
      </c>
      <c r="G103" s="236">
        <v>0</v>
      </c>
    </row>
    <row r="104" spans="1:7" ht="23.25" customHeight="1" x14ac:dyDescent="0.2">
      <c r="A104" s="264" t="s">
        <v>85</v>
      </c>
      <c r="B104" s="265"/>
      <c r="C104" s="238" t="s">
        <v>1123</v>
      </c>
      <c r="D104" s="238" t="s">
        <v>84</v>
      </c>
      <c r="E104" s="236">
        <v>10070000</v>
      </c>
      <c r="F104" s="236">
        <v>0</v>
      </c>
      <c r="G104" s="236">
        <v>0</v>
      </c>
    </row>
    <row r="105" spans="1:7" ht="15" customHeight="1" x14ac:dyDescent="0.2">
      <c r="A105" s="264" t="s">
        <v>228</v>
      </c>
      <c r="B105" s="265"/>
      <c r="C105" s="238" t="s">
        <v>1123</v>
      </c>
      <c r="D105" s="238" t="s">
        <v>229</v>
      </c>
      <c r="E105" s="236">
        <v>10070000</v>
      </c>
      <c r="F105" s="236">
        <v>0</v>
      </c>
      <c r="G105" s="236">
        <v>0</v>
      </c>
    </row>
    <row r="106" spans="1:7" ht="45.75" customHeight="1" x14ac:dyDescent="0.2">
      <c r="A106" s="264" t="s">
        <v>1183</v>
      </c>
      <c r="B106" s="265"/>
      <c r="C106" s="238" t="s">
        <v>1119</v>
      </c>
      <c r="D106" s="239"/>
      <c r="E106" s="236">
        <v>189715000</v>
      </c>
      <c r="F106" s="236">
        <v>189715000</v>
      </c>
      <c r="G106" s="236">
        <v>189715000</v>
      </c>
    </row>
    <row r="107" spans="1:7" ht="23.25" customHeight="1" x14ac:dyDescent="0.2">
      <c r="A107" s="264" t="s">
        <v>85</v>
      </c>
      <c r="B107" s="265"/>
      <c r="C107" s="238" t="s">
        <v>1119</v>
      </c>
      <c r="D107" s="238" t="s">
        <v>84</v>
      </c>
      <c r="E107" s="236">
        <v>189715000</v>
      </c>
      <c r="F107" s="236">
        <v>189715000</v>
      </c>
      <c r="G107" s="236">
        <v>189715000</v>
      </c>
    </row>
    <row r="108" spans="1:7" ht="15" customHeight="1" x14ac:dyDescent="0.2">
      <c r="A108" s="264" t="s">
        <v>49</v>
      </c>
      <c r="B108" s="265"/>
      <c r="C108" s="238" t="s">
        <v>1119</v>
      </c>
      <c r="D108" s="238" t="s">
        <v>116</v>
      </c>
      <c r="E108" s="236">
        <v>3984000</v>
      </c>
      <c r="F108" s="236">
        <v>3984000</v>
      </c>
      <c r="G108" s="236">
        <v>3984000</v>
      </c>
    </row>
    <row r="109" spans="1:7" ht="15" customHeight="1" x14ac:dyDescent="0.2">
      <c r="A109" s="264" t="s">
        <v>228</v>
      </c>
      <c r="B109" s="265"/>
      <c r="C109" s="238" t="s">
        <v>1119</v>
      </c>
      <c r="D109" s="238" t="s">
        <v>229</v>
      </c>
      <c r="E109" s="236">
        <v>185731000</v>
      </c>
      <c r="F109" s="236">
        <v>185731000</v>
      </c>
      <c r="G109" s="236">
        <v>185731000</v>
      </c>
    </row>
    <row r="110" spans="1:7" ht="57" customHeight="1" x14ac:dyDescent="0.2">
      <c r="A110" s="264" t="s">
        <v>303</v>
      </c>
      <c r="B110" s="265"/>
      <c r="C110" s="238" t="s">
        <v>476</v>
      </c>
      <c r="D110" s="239"/>
      <c r="E110" s="236">
        <v>193829000</v>
      </c>
      <c r="F110" s="236">
        <v>192143890</v>
      </c>
      <c r="G110" s="236">
        <v>188074660</v>
      </c>
    </row>
    <row r="111" spans="1:7" ht="57" customHeight="1" x14ac:dyDescent="0.2">
      <c r="A111" s="264" t="s">
        <v>985</v>
      </c>
      <c r="B111" s="265"/>
      <c r="C111" s="238" t="s">
        <v>986</v>
      </c>
      <c r="D111" s="239"/>
      <c r="E111" s="236">
        <v>3126000</v>
      </c>
      <c r="F111" s="236">
        <v>3126000</v>
      </c>
      <c r="G111" s="236">
        <v>3126000</v>
      </c>
    </row>
    <row r="112" spans="1:7" ht="23.25" customHeight="1" x14ac:dyDescent="0.2">
      <c r="A112" s="264" t="s">
        <v>85</v>
      </c>
      <c r="B112" s="265"/>
      <c r="C112" s="238" t="s">
        <v>986</v>
      </c>
      <c r="D112" s="238" t="s">
        <v>84</v>
      </c>
      <c r="E112" s="236">
        <v>3126000</v>
      </c>
      <c r="F112" s="236">
        <v>3126000</v>
      </c>
      <c r="G112" s="236">
        <v>3126000</v>
      </c>
    </row>
    <row r="113" spans="1:7" ht="45.75" customHeight="1" x14ac:dyDescent="0.2">
      <c r="A113" s="264" t="s">
        <v>644</v>
      </c>
      <c r="B113" s="265"/>
      <c r="C113" s="238" t="s">
        <v>986</v>
      </c>
      <c r="D113" s="238" t="s">
        <v>121</v>
      </c>
      <c r="E113" s="236">
        <v>3126000</v>
      </c>
      <c r="F113" s="236">
        <v>3126000</v>
      </c>
      <c r="G113" s="236">
        <v>3126000</v>
      </c>
    </row>
    <row r="114" spans="1:7" ht="34.5" customHeight="1" x14ac:dyDescent="0.2">
      <c r="A114" s="264" t="s">
        <v>853</v>
      </c>
      <c r="B114" s="265"/>
      <c r="C114" s="238" t="s">
        <v>854</v>
      </c>
      <c r="D114" s="239"/>
      <c r="E114" s="236">
        <v>91000</v>
      </c>
      <c r="F114" s="236">
        <v>91000</v>
      </c>
      <c r="G114" s="236">
        <v>91000</v>
      </c>
    </row>
    <row r="115" spans="1:7" ht="15" customHeight="1" x14ac:dyDescent="0.2">
      <c r="A115" s="264" t="s">
        <v>95</v>
      </c>
      <c r="B115" s="265"/>
      <c r="C115" s="238" t="s">
        <v>854</v>
      </c>
      <c r="D115" s="238" t="s">
        <v>96</v>
      </c>
      <c r="E115" s="236">
        <v>91000</v>
      </c>
      <c r="F115" s="236">
        <v>91000</v>
      </c>
      <c r="G115" s="236">
        <v>91000</v>
      </c>
    </row>
    <row r="116" spans="1:7" ht="23.25" customHeight="1" x14ac:dyDescent="0.2">
      <c r="A116" s="264" t="s">
        <v>35</v>
      </c>
      <c r="B116" s="265"/>
      <c r="C116" s="238" t="s">
        <v>854</v>
      </c>
      <c r="D116" s="238" t="s">
        <v>52</v>
      </c>
      <c r="E116" s="236">
        <v>91000</v>
      </c>
      <c r="F116" s="236">
        <v>91000</v>
      </c>
      <c r="G116" s="236">
        <v>91000</v>
      </c>
    </row>
    <row r="117" spans="1:7" ht="68.25" customHeight="1" x14ac:dyDescent="0.2">
      <c r="A117" s="264" t="s">
        <v>1184</v>
      </c>
      <c r="B117" s="265"/>
      <c r="C117" s="238" t="s">
        <v>1185</v>
      </c>
      <c r="D117" s="239"/>
      <c r="E117" s="236">
        <v>190612000</v>
      </c>
      <c r="F117" s="236">
        <v>188926890</v>
      </c>
      <c r="G117" s="236">
        <v>184857660</v>
      </c>
    </row>
    <row r="118" spans="1:7" ht="23.25" customHeight="1" x14ac:dyDescent="0.2">
      <c r="A118" s="264" t="s">
        <v>85</v>
      </c>
      <c r="B118" s="265"/>
      <c r="C118" s="238" t="s">
        <v>1185</v>
      </c>
      <c r="D118" s="238" t="s">
        <v>84</v>
      </c>
      <c r="E118" s="236">
        <v>190612000</v>
      </c>
      <c r="F118" s="236">
        <v>188926890</v>
      </c>
      <c r="G118" s="236">
        <v>184857660</v>
      </c>
    </row>
    <row r="119" spans="1:7" ht="15" customHeight="1" x14ac:dyDescent="0.2">
      <c r="A119" s="264" t="s">
        <v>228</v>
      </c>
      <c r="B119" s="265"/>
      <c r="C119" s="238" t="s">
        <v>1185</v>
      </c>
      <c r="D119" s="238" t="s">
        <v>229</v>
      </c>
      <c r="E119" s="236">
        <v>190612000</v>
      </c>
      <c r="F119" s="236">
        <v>188926890</v>
      </c>
      <c r="G119" s="236">
        <v>184857660</v>
      </c>
    </row>
    <row r="120" spans="1:7" ht="57" customHeight="1" x14ac:dyDescent="0.2">
      <c r="A120" s="264" t="s">
        <v>987</v>
      </c>
      <c r="B120" s="265"/>
      <c r="C120" s="238" t="s">
        <v>988</v>
      </c>
      <c r="D120" s="239"/>
      <c r="E120" s="236">
        <v>37542350</v>
      </c>
      <c r="F120" s="236">
        <v>15638000</v>
      </c>
      <c r="G120" s="236">
        <v>15638000</v>
      </c>
    </row>
    <row r="121" spans="1:7" ht="45.75" customHeight="1" x14ac:dyDescent="0.2">
      <c r="A121" s="264" t="s">
        <v>743</v>
      </c>
      <c r="B121" s="265"/>
      <c r="C121" s="238" t="s">
        <v>1028</v>
      </c>
      <c r="D121" s="239"/>
      <c r="E121" s="236">
        <v>21904350</v>
      </c>
      <c r="F121" s="236">
        <v>0</v>
      </c>
      <c r="G121" s="236">
        <v>0</v>
      </c>
    </row>
    <row r="122" spans="1:7" ht="23.25" customHeight="1" x14ac:dyDescent="0.2">
      <c r="A122" s="264" t="s">
        <v>85</v>
      </c>
      <c r="B122" s="265"/>
      <c r="C122" s="238" t="s">
        <v>1028</v>
      </c>
      <c r="D122" s="238" t="s">
        <v>84</v>
      </c>
      <c r="E122" s="236">
        <v>21904350</v>
      </c>
      <c r="F122" s="236">
        <v>0</v>
      </c>
      <c r="G122" s="236">
        <v>0</v>
      </c>
    </row>
    <row r="123" spans="1:7" ht="15" customHeight="1" x14ac:dyDescent="0.2">
      <c r="A123" s="264" t="s">
        <v>228</v>
      </c>
      <c r="B123" s="265"/>
      <c r="C123" s="238" t="s">
        <v>1028</v>
      </c>
      <c r="D123" s="238" t="s">
        <v>229</v>
      </c>
      <c r="E123" s="236">
        <v>21904350</v>
      </c>
      <c r="F123" s="236">
        <v>0</v>
      </c>
      <c r="G123" s="236">
        <v>0</v>
      </c>
    </row>
    <row r="124" spans="1:7" ht="68.25" customHeight="1" x14ac:dyDescent="0.2">
      <c r="A124" s="264" t="s">
        <v>989</v>
      </c>
      <c r="B124" s="265"/>
      <c r="C124" s="238" t="s">
        <v>990</v>
      </c>
      <c r="D124" s="239"/>
      <c r="E124" s="236">
        <v>15638000</v>
      </c>
      <c r="F124" s="236">
        <v>15638000</v>
      </c>
      <c r="G124" s="236">
        <v>15638000</v>
      </c>
    </row>
    <row r="125" spans="1:7" ht="23.25" customHeight="1" x14ac:dyDescent="0.2">
      <c r="A125" s="264" t="s">
        <v>85</v>
      </c>
      <c r="B125" s="265"/>
      <c r="C125" s="238" t="s">
        <v>990</v>
      </c>
      <c r="D125" s="238" t="s">
        <v>84</v>
      </c>
      <c r="E125" s="236">
        <v>15638000</v>
      </c>
      <c r="F125" s="236">
        <v>15638000</v>
      </c>
      <c r="G125" s="236">
        <v>15638000</v>
      </c>
    </row>
    <row r="126" spans="1:7" ht="15" customHeight="1" x14ac:dyDescent="0.2">
      <c r="A126" s="264" t="s">
        <v>228</v>
      </c>
      <c r="B126" s="265"/>
      <c r="C126" s="238" t="s">
        <v>990</v>
      </c>
      <c r="D126" s="238" t="s">
        <v>229</v>
      </c>
      <c r="E126" s="236">
        <v>15638000</v>
      </c>
      <c r="F126" s="236">
        <v>15638000</v>
      </c>
      <c r="G126" s="236">
        <v>15638000</v>
      </c>
    </row>
    <row r="127" spans="1:7" ht="15" customHeight="1" x14ac:dyDescent="0.2">
      <c r="A127" s="264" t="s">
        <v>1186</v>
      </c>
      <c r="B127" s="265"/>
      <c r="C127" s="238" t="s">
        <v>1187</v>
      </c>
      <c r="D127" s="239"/>
      <c r="E127" s="236">
        <v>621000</v>
      </c>
      <c r="F127" s="236">
        <v>0</v>
      </c>
      <c r="G127" s="236">
        <v>0</v>
      </c>
    </row>
    <row r="128" spans="1:7" ht="23.25" customHeight="1" x14ac:dyDescent="0.2">
      <c r="A128" s="264" t="s">
        <v>1188</v>
      </c>
      <c r="B128" s="265"/>
      <c r="C128" s="238" t="s">
        <v>1189</v>
      </c>
      <c r="D128" s="239"/>
      <c r="E128" s="236">
        <v>621000</v>
      </c>
      <c r="F128" s="236">
        <v>0</v>
      </c>
      <c r="G128" s="236">
        <v>0</v>
      </c>
    </row>
    <row r="129" spans="1:7" ht="23.25" customHeight="1" x14ac:dyDescent="0.2">
      <c r="A129" s="264" t="s">
        <v>273</v>
      </c>
      <c r="B129" s="265"/>
      <c r="C129" s="238" t="s">
        <v>1189</v>
      </c>
      <c r="D129" s="238" t="s">
        <v>94</v>
      </c>
      <c r="E129" s="236">
        <v>621000</v>
      </c>
      <c r="F129" s="236">
        <v>0</v>
      </c>
      <c r="G129" s="236">
        <v>0</v>
      </c>
    </row>
    <row r="130" spans="1:7" ht="23.25" customHeight="1" x14ac:dyDescent="0.2">
      <c r="A130" s="264" t="s">
        <v>187</v>
      </c>
      <c r="B130" s="265"/>
      <c r="C130" s="238" t="s">
        <v>1189</v>
      </c>
      <c r="D130" s="238" t="s">
        <v>58</v>
      </c>
      <c r="E130" s="236">
        <v>621000</v>
      </c>
      <c r="F130" s="236">
        <v>0</v>
      </c>
      <c r="G130" s="236">
        <v>0</v>
      </c>
    </row>
    <row r="131" spans="1:7" ht="15" customHeight="1" x14ac:dyDescent="0.2">
      <c r="A131" s="264" t="s">
        <v>1124</v>
      </c>
      <c r="B131" s="265"/>
      <c r="C131" s="238" t="s">
        <v>1125</v>
      </c>
      <c r="D131" s="239"/>
      <c r="E131" s="236">
        <v>117378280</v>
      </c>
      <c r="F131" s="236">
        <v>117454280</v>
      </c>
      <c r="G131" s="236">
        <v>117547280</v>
      </c>
    </row>
    <row r="132" spans="1:7" ht="102" customHeight="1" x14ac:dyDescent="0.2">
      <c r="A132" s="264" t="s">
        <v>1190</v>
      </c>
      <c r="B132" s="265"/>
      <c r="C132" s="238" t="s">
        <v>1191</v>
      </c>
      <c r="D132" s="239"/>
      <c r="E132" s="236">
        <v>1484280</v>
      </c>
      <c r="F132" s="236">
        <v>1484280</v>
      </c>
      <c r="G132" s="236">
        <v>1484280</v>
      </c>
    </row>
    <row r="133" spans="1:7" ht="23.25" customHeight="1" x14ac:dyDescent="0.2">
      <c r="A133" s="264" t="s">
        <v>85</v>
      </c>
      <c r="B133" s="265"/>
      <c r="C133" s="238" t="s">
        <v>1191</v>
      </c>
      <c r="D133" s="238" t="s">
        <v>84</v>
      </c>
      <c r="E133" s="236">
        <v>1484280</v>
      </c>
      <c r="F133" s="236">
        <v>1484280</v>
      </c>
      <c r="G133" s="236">
        <v>1484280</v>
      </c>
    </row>
    <row r="134" spans="1:7" ht="15" customHeight="1" x14ac:dyDescent="0.2">
      <c r="A134" s="264" t="s">
        <v>49</v>
      </c>
      <c r="B134" s="265"/>
      <c r="C134" s="238" t="s">
        <v>1191</v>
      </c>
      <c r="D134" s="238" t="s">
        <v>116</v>
      </c>
      <c r="E134" s="236">
        <v>78120</v>
      </c>
      <c r="F134" s="236">
        <v>78120</v>
      </c>
      <c r="G134" s="236">
        <v>78120</v>
      </c>
    </row>
    <row r="135" spans="1:7" ht="15" customHeight="1" x14ac:dyDescent="0.2">
      <c r="A135" s="264" t="s">
        <v>228</v>
      </c>
      <c r="B135" s="265"/>
      <c r="C135" s="238" t="s">
        <v>1191</v>
      </c>
      <c r="D135" s="238" t="s">
        <v>229</v>
      </c>
      <c r="E135" s="236">
        <v>1406160</v>
      </c>
      <c r="F135" s="236">
        <v>1406160</v>
      </c>
      <c r="G135" s="236">
        <v>1406160</v>
      </c>
    </row>
    <row r="136" spans="1:7" ht="45.75" customHeight="1" x14ac:dyDescent="0.2">
      <c r="A136" s="264" t="s">
        <v>1126</v>
      </c>
      <c r="B136" s="265"/>
      <c r="C136" s="238" t="s">
        <v>1127</v>
      </c>
      <c r="D136" s="239"/>
      <c r="E136" s="236">
        <v>5042000</v>
      </c>
      <c r="F136" s="236">
        <v>5118000</v>
      </c>
      <c r="G136" s="236">
        <v>5211000</v>
      </c>
    </row>
    <row r="137" spans="1:7" ht="23.25" customHeight="1" x14ac:dyDescent="0.2">
      <c r="A137" s="264" t="s">
        <v>85</v>
      </c>
      <c r="B137" s="265"/>
      <c r="C137" s="238" t="s">
        <v>1127</v>
      </c>
      <c r="D137" s="238" t="s">
        <v>84</v>
      </c>
      <c r="E137" s="236">
        <v>5042000</v>
      </c>
      <c r="F137" s="236">
        <v>5118000</v>
      </c>
      <c r="G137" s="236">
        <v>5211000</v>
      </c>
    </row>
    <row r="138" spans="1:7" ht="15" customHeight="1" x14ac:dyDescent="0.2">
      <c r="A138" s="264" t="s">
        <v>228</v>
      </c>
      <c r="B138" s="265"/>
      <c r="C138" s="238" t="s">
        <v>1127</v>
      </c>
      <c r="D138" s="238" t="s">
        <v>229</v>
      </c>
      <c r="E138" s="236">
        <v>5042000</v>
      </c>
      <c r="F138" s="236">
        <v>5118000</v>
      </c>
      <c r="G138" s="236">
        <v>5211000</v>
      </c>
    </row>
    <row r="139" spans="1:7" ht="68.25" customHeight="1" x14ac:dyDescent="0.2">
      <c r="A139" s="264" t="s">
        <v>1128</v>
      </c>
      <c r="B139" s="265"/>
      <c r="C139" s="238" t="s">
        <v>1129</v>
      </c>
      <c r="D139" s="239"/>
      <c r="E139" s="236">
        <v>110852000</v>
      </c>
      <c r="F139" s="236">
        <v>110852000</v>
      </c>
      <c r="G139" s="236">
        <v>110852000</v>
      </c>
    </row>
    <row r="140" spans="1:7" ht="23.25" customHeight="1" x14ac:dyDescent="0.2">
      <c r="A140" s="264" t="s">
        <v>85</v>
      </c>
      <c r="B140" s="265"/>
      <c r="C140" s="238" t="s">
        <v>1129</v>
      </c>
      <c r="D140" s="238" t="s">
        <v>84</v>
      </c>
      <c r="E140" s="236">
        <v>110852000</v>
      </c>
      <c r="F140" s="236">
        <v>110852000</v>
      </c>
      <c r="G140" s="236">
        <v>110852000</v>
      </c>
    </row>
    <row r="141" spans="1:7" ht="15" customHeight="1" x14ac:dyDescent="0.2">
      <c r="A141" s="264" t="s">
        <v>49</v>
      </c>
      <c r="B141" s="265"/>
      <c r="C141" s="238" t="s">
        <v>1129</v>
      </c>
      <c r="D141" s="238" t="s">
        <v>116</v>
      </c>
      <c r="E141" s="236">
        <v>2995000</v>
      </c>
      <c r="F141" s="236">
        <v>2995000</v>
      </c>
      <c r="G141" s="236">
        <v>2995000</v>
      </c>
    </row>
    <row r="142" spans="1:7" ht="15" customHeight="1" x14ac:dyDescent="0.2">
      <c r="A142" s="264" t="s">
        <v>228</v>
      </c>
      <c r="B142" s="265"/>
      <c r="C142" s="238" t="s">
        <v>1129</v>
      </c>
      <c r="D142" s="238" t="s">
        <v>229</v>
      </c>
      <c r="E142" s="236">
        <v>107857000</v>
      </c>
      <c r="F142" s="236">
        <v>107857000</v>
      </c>
      <c r="G142" s="236">
        <v>107857000</v>
      </c>
    </row>
    <row r="143" spans="1:7" ht="23.25" customHeight="1" x14ac:dyDescent="0.2">
      <c r="A143" s="264" t="s">
        <v>259</v>
      </c>
      <c r="B143" s="265"/>
      <c r="C143" s="238" t="s">
        <v>302</v>
      </c>
      <c r="D143" s="238"/>
      <c r="E143" s="236">
        <v>163273580</v>
      </c>
      <c r="F143" s="236">
        <v>163201580</v>
      </c>
      <c r="G143" s="236">
        <v>163201580</v>
      </c>
    </row>
    <row r="144" spans="1:7" ht="23.25" customHeight="1" x14ac:dyDescent="0.2">
      <c r="A144" s="264" t="s">
        <v>860</v>
      </c>
      <c r="B144" s="265"/>
      <c r="C144" s="238" t="s">
        <v>861</v>
      </c>
      <c r="D144" s="239"/>
      <c r="E144" s="236">
        <v>67278750</v>
      </c>
      <c r="F144" s="236">
        <v>67206750</v>
      </c>
      <c r="G144" s="236">
        <v>67206750</v>
      </c>
    </row>
    <row r="145" spans="1:7" ht="34.5" customHeight="1" x14ac:dyDescent="0.2">
      <c r="A145" s="264" t="s">
        <v>481</v>
      </c>
      <c r="B145" s="265"/>
      <c r="C145" s="238" t="s">
        <v>862</v>
      </c>
      <c r="D145" s="239"/>
      <c r="E145" s="236">
        <v>67278750</v>
      </c>
      <c r="F145" s="236">
        <v>67206750</v>
      </c>
      <c r="G145" s="236">
        <v>67206750</v>
      </c>
    </row>
    <row r="146" spans="1:7" ht="23.25" customHeight="1" x14ac:dyDescent="0.2">
      <c r="A146" s="264" t="s">
        <v>85</v>
      </c>
      <c r="B146" s="265"/>
      <c r="C146" s="238" t="s">
        <v>862</v>
      </c>
      <c r="D146" s="238" t="s">
        <v>84</v>
      </c>
      <c r="E146" s="236">
        <v>67278750</v>
      </c>
      <c r="F146" s="236">
        <v>67206750</v>
      </c>
      <c r="G146" s="236">
        <v>67206750</v>
      </c>
    </row>
    <row r="147" spans="1:7" ht="15" customHeight="1" x14ac:dyDescent="0.2">
      <c r="A147" s="264" t="s">
        <v>49</v>
      </c>
      <c r="B147" s="265"/>
      <c r="C147" s="238" t="s">
        <v>862</v>
      </c>
      <c r="D147" s="238" t="s">
        <v>116</v>
      </c>
      <c r="E147" s="236">
        <v>67278750</v>
      </c>
      <c r="F147" s="236">
        <v>67206750</v>
      </c>
      <c r="G147" s="236">
        <v>67206750</v>
      </c>
    </row>
    <row r="148" spans="1:7" ht="34.5" customHeight="1" x14ac:dyDescent="0.2">
      <c r="A148" s="264" t="s">
        <v>658</v>
      </c>
      <c r="B148" s="265"/>
      <c r="C148" s="238" t="s">
        <v>863</v>
      </c>
      <c r="D148" s="239"/>
      <c r="E148" s="236">
        <v>95994830</v>
      </c>
      <c r="F148" s="236">
        <v>95994830</v>
      </c>
      <c r="G148" s="236">
        <v>95994830</v>
      </c>
    </row>
    <row r="149" spans="1:7" ht="34.5" customHeight="1" x14ac:dyDescent="0.2">
      <c r="A149" s="264" t="s">
        <v>546</v>
      </c>
      <c r="B149" s="265"/>
      <c r="C149" s="238" t="s">
        <v>864</v>
      </c>
      <c r="D149" s="239"/>
      <c r="E149" s="236">
        <v>95994830</v>
      </c>
      <c r="F149" s="236">
        <v>95994830</v>
      </c>
      <c r="G149" s="236">
        <v>95994830</v>
      </c>
    </row>
    <row r="150" spans="1:7" ht="23.25" customHeight="1" x14ac:dyDescent="0.2">
      <c r="A150" s="264" t="s">
        <v>85</v>
      </c>
      <c r="B150" s="265"/>
      <c r="C150" s="238" t="s">
        <v>864</v>
      </c>
      <c r="D150" s="238" t="s">
        <v>84</v>
      </c>
      <c r="E150" s="236">
        <v>95247830</v>
      </c>
      <c r="F150" s="236">
        <v>95247830</v>
      </c>
      <c r="G150" s="236">
        <v>95247830</v>
      </c>
    </row>
    <row r="151" spans="1:7" ht="15" customHeight="1" x14ac:dyDescent="0.2">
      <c r="A151" s="264" t="s">
        <v>49</v>
      </c>
      <c r="B151" s="265"/>
      <c r="C151" s="238" t="s">
        <v>864</v>
      </c>
      <c r="D151" s="238" t="s">
        <v>116</v>
      </c>
      <c r="E151" s="236">
        <v>76171310</v>
      </c>
      <c r="F151" s="236">
        <v>76171310</v>
      </c>
      <c r="G151" s="236">
        <v>76171310</v>
      </c>
    </row>
    <row r="152" spans="1:7" ht="15" customHeight="1" x14ac:dyDescent="0.2">
      <c r="A152" s="264" t="s">
        <v>228</v>
      </c>
      <c r="B152" s="265"/>
      <c r="C152" s="238" t="s">
        <v>864</v>
      </c>
      <c r="D152" s="238" t="s">
        <v>229</v>
      </c>
      <c r="E152" s="236">
        <v>18329520</v>
      </c>
      <c r="F152" s="236">
        <v>18329520</v>
      </c>
      <c r="G152" s="236">
        <v>18329520</v>
      </c>
    </row>
    <row r="153" spans="1:7" ht="45.75" customHeight="1" x14ac:dyDescent="0.2">
      <c r="A153" s="264" t="s">
        <v>644</v>
      </c>
      <c r="B153" s="265"/>
      <c r="C153" s="238" t="s">
        <v>864</v>
      </c>
      <c r="D153" s="238" t="s">
        <v>121</v>
      </c>
      <c r="E153" s="236">
        <v>747000</v>
      </c>
      <c r="F153" s="236">
        <v>747000</v>
      </c>
      <c r="G153" s="236">
        <v>747000</v>
      </c>
    </row>
    <row r="154" spans="1:7" ht="15" customHeight="1" x14ac:dyDescent="0.2">
      <c r="A154" s="264" t="s">
        <v>200</v>
      </c>
      <c r="B154" s="265"/>
      <c r="C154" s="238" t="s">
        <v>864</v>
      </c>
      <c r="D154" s="238" t="s">
        <v>201</v>
      </c>
      <c r="E154" s="236">
        <v>747000</v>
      </c>
      <c r="F154" s="236">
        <v>747000</v>
      </c>
      <c r="G154" s="236">
        <v>747000</v>
      </c>
    </row>
    <row r="155" spans="1:7" ht="34.5" customHeight="1" x14ac:dyDescent="0.2">
      <c r="A155" s="264" t="s">
        <v>271</v>
      </c>
      <c r="B155" s="265"/>
      <c r="C155" s="238" t="s">
        <v>864</v>
      </c>
      <c r="D155" s="238" t="s">
        <v>106</v>
      </c>
      <c r="E155" s="236">
        <v>747000</v>
      </c>
      <c r="F155" s="236">
        <v>747000</v>
      </c>
      <c r="G155" s="236">
        <v>747000</v>
      </c>
    </row>
    <row r="156" spans="1:7" ht="15" customHeight="1" x14ac:dyDescent="0.2">
      <c r="A156" s="264" t="s">
        <v>260</v>
      </c>
      <c r="B156" s="265"/>
      <c r="C156" s="238" t="s">
        <v>855</v>
      </c>
      <c r="D156" s="238"/>
      <c r="E156" s="236">
        <v>296714559</v>
      </c>
      <c r="F156" s="236">
        <v>285467500</v>
      </c>
      <c r="G156" s="236">
        <v>285467500</v>
      </c>
    </row>
    <row r="157" spans="1:7" ht="23.25" customHeight="1" x14ac:dyDescent="0.2">
      <c r="A157" s="264" t="s">
        <v>156</v>
      </c>
      <c r="B157" s="265"/>
      <c r="C157" s="238" t="s">
        <v>856</v>
      </c>
      <c r="D157" s="239"/>
      <c r="E157" s="236">
        <v>296714559</v>
      </c>
      <c r="F157" s="236">
        <v>285467500</v>
      </c>
      <c r="G157" s="236">
        <v>285467500</v>
      </c>
    </row>
    <row r="158" spans="1:7" ht="15" customHeight="1" x14ac:dyDescent="0.2">
      <c r="A158" s="264" t="s">
        <v>38</v>
      </c>
      <c r="B158" s="265"/>
      <c r="C158" s="238" t="s">
        <v>868</v>
      </c>
      <c r="D158" s="239"/>
      <c r="E158" s="236">
        <v>53495100</v>
      </c>
      <c r="F158" s="236">
        <v>53495100</v>
      </c>
      <c r="G158" s="236">
        <v>53495100</v>
      </c>
    </row>
    <row r="159" spans="1:7" ht="45.75" customHeight="1" x14ac:dyDescent="0.2">
      <c r="A159" s="264" t="s">
        <v>291</v>
      </c>
      <c r="B159" s="265"/>
      <c r="C159" s="238" t="s">
        <v>868</v>
      </c>
      <c r="D159" s="238" t="s">
        <v>195</v>
      </c>
      <c r="E159" s="236">
        <v>52328900</v>
      </c>
      <c r="F159" s="236">
        <v>52334400</v>
      </c>
      <c r="G159" s="236">
        <v>52334400</v>
      </c>
    </row>
    <row r="160" spans="1:7" ht="23.25" customHeight="1" x14ac:dyDescent="0.2">
      <c r="A160" s="264" t="s">
        <v>89</v>
      </c>
      <c r="B160" s="265"/>
      <c r="C160" s="238" t="s">
        <v>868</v>
      </c>
      <c r="D160" s="238" t="s">
        <v>26</v>
      </c>
      <c r="E160" s="236">
        <v>52328900</v>
      </c>
      <c r="F160" s="236">
        <v>52334400</v>
      </c>
      <c r="G160" s="236">
        <v>52334400</v>
      </c>
    </row>
    <row r="161" spans="1:7" ht="23.25" customHeight="1" x14ac:dyDescent="0.2">
      <c r="A161" s="264" t="s">
        <v>273</v>
      </c>
      <c r="B161" s="265"/>
      <c r="C161" s="238" t="s">
        <v>868</v>
      </c>
      <c r="D161" s="238" t="s">
        <v>94</v>
      </c>
      <c r="E161" s="236">
        <v>1160700</v>
      </c>
      <c r="F161" s="236">
        <v>1160700</v>
      </c>
      <c r="G161" s="236">
        <v>1160700</v>
      </c>
    </row>
    <row r="162" spans="1:7" ht="23.25" customHeight="1" x14ac:dyDescent="0.2">
      <c r="A162" s="264" t="s">
        <v>187</v>
      </c>
      <c r="B162" s="265"/>
      <c r="C162" s="238" t="s">
        <v>868</v>
      </c>
      <c r="D162" s="238" t="s">
        <v>58</v>
      </c>
      <c r="E162" s="236">
        <v>1160700</v>
      </c>
      <c r="F162" s="236">
        <v>1160700</v>
      </c>
      <c r="G162" s="236">
        <v>1160700</v>
      </c>
    </row>
    <row r="163" spans="1:7" ht="15" customHeight="1" x14ac:dyDescent="0.2">
      <c r="A163" s="264" t="s">
        <v>200</v>
      </c>
      <c r="B163" s="265"/>
      <c r="C163" s="238" t="s">
        <v>868</v>
      </c>
      <c r="D163" s="238" t="s">
        <v>201</v>
      </c>
      <c r="E163" s="236">
        <v>5500</v>
      </c>
      <c r="F163" s="236">
        <v>0</v>
      </c>
      <c r="G163" s="236">
        <v>0</v>
      </c>
    </row>
    <row r="164" spans="1:7" ht="15" customHeight="1" x14ac:dyDescent="0.2">
      <c r="A164" s="264" t="s">
        <v>73</v>
      </c>
      <c r="B164" s="265"/>
      <c r="C164" s="238" t="s">
        <v>868</v>
      </c>
      <c r="D164" s="238" t="s">
        <v>74</v>
      </c>
      <c r="E164" s="236">
        <v>5500</v>
      </c>
      <c r="F164" s="236">
        <v>0</v>
      </c>
      <c r="G164" s="236">
        <v>0</v>
      </c>
    </row>
    <row r="165" spans="1:7" ht="15" customHeight="1" x14ac:dyDescent="0.2">
      <c r="A165" s="264" t="s">
        <v>744</v>
      </c>
      <c r="B165" s="265"/>
      <c r="C165" s="238" t="s">
        <v>857</v>
      </c>
      <c r="D165" s="239"/>
      <c r="E165" s="236">
        <v>10650000</v>
      </c>
      <c r="F165" s="236">
        <v>10000000</v>
      </c>
      <c r="G165" s="236">
        <v>10000000</v>
      </c>
    </row>
    <row r="166" spans="1:7" ht="23.25" customHeight="1" x14ac:dyDescent="0.2">
      <c r="A166" s="264" t="s">
        <v>273</v>
      </c>
      <c r="B166" s="265"/>
      <c r="C166" s="238" t="s">
        <v>857</v>
      </c>
      <c r="D166" s="238" t="s">
        <v>94</v>
      </c>
      <c r="E166" s="236">
        <v>10000000</v>
      </c>
      <c r="F166" s="236">
        <v>10000000</v>
      </c>
      <c r="G166" s="236">
        <v>10000000</v>
      </c>
    </row>
    <row r="167" spans="1:7" ht="23.25" customHeight="1" x14ac:dyDescent="0.2">
      <c r="A167" s="264" t="s">
        <v>187</v>
      </c>
      <c r="B167" s="265"/>
      <c r="C167" s="238" t="s">
        <v>857</v>
      </c>
      <c r="D167" s="238" t="s">
        <v>58</v>
      </c>
      <c r="E167" s="236">
        <v>10000000</v>
      </c>
      <c r="F167" s="236">
        <v>10000000</v>
      </c>
      <c r="G167" s="236">
        <v>10000000</v>
      </c>
    </row>
    <row r="168" spans="1:7" ht="23.25" customHeight="1" x14ac:dyDescent="0.2">
      <c r="A168" s="264" t="s">
        <v>85</v>
      </c>
      <c r="B168" s="265"/>
      <c r="C168" s="238" t="s">
        <v>857</v>
      </c>
      <c r="D168" s="238" t="s">
        <v>84</v>
      </c>
      <c r="E168" s="236">
        <v>650000</v>
      </c>
      <c r="F168" s="236">
        <v>0</v>
      </c>
      <c r="G168" s="236">
        <v>0</v>
      </c>
    </row>
    <row r="169" spans="1:7" ht="15" customHeight="1" x14ac:dyDescent="0.2">
      <c r="A169" s="264" t="s">
        <v>228</v>
      </c>
      <c r="B169" s="265"/>
      <c r="C169" s="238" t="s">
        <v>857</v>
      </c>
      <c r="D169" s="238" t="s">
        <v>229</v>
      </c>
      <c r="E169" s="236">
        <v>650000</v>
      </c>
      <c r="F169" s="236">
        <v>0</v>
      </c>
      <c r="G169" s="236">
        <v>0</v>
      </c>
    </row>
    <row r="170" spans="1:7" ht="15" customHeight="1" x14ac:dyDescent="0.2">
      <c r="A170" s="264" t="s">
        <v>484</v>
      </c>
      <c r="B170" s="265"/>
      <c r="C170" s="238" t="s">
        <v>869</v>
      </c>
      <c r="D170" s="239"/>
      <c r="E170" s="236">
        <v>232569459</v>
      </c>
      <c r="F170" s="236">
        <v>221972400</v>
      </c>
      <c r="G170" s="236">
        <v>221972400</v>
      </c>
    </row>
    <row r="171" spans="1:7" ht="45.75" customHeight="1" x14ac:dyDescent="0.2">
      <c r="A171" s="264" t="s">
        <v>291</v>
      </c>
      <c r="B171" s="265"/>
      <c r="C171" s="238" t="s">
        <v>869</v>
      </c>
      <c r="D171" s="238" t="s">
        <v>195</v>
      </c>
      <c r="E171" s="236">
        <v>17554059</v>
      </c>
      <c r="F171" s="236">
        <v>14691000</v>
      </c>
      <c r="G171" s="236">
        <v>14691000</v>
      </c>
    </row>
    <row r="172" spans="1:7" ht="15" customHeight="1" x14ac:dyDescent="0.2">
      <c r="A172" s="264" t="s">
        <v>248</v>
      </c>
      <c r="B172" s="265"/>
      <c r="C172" s="238" t="s">
        <v>869</v>
      </c>
      <c r="D172" s="238" t="s">
        <v>249</v>
      </c>
      <c r="E172" s="236">
        <v>17554059</v>
      </c>
      <c r="F172" s="236">
        <v>14691000</v>
      </c>
      <c r="G172" s="236">
        <v>14691000</v>
      </c>
    </row>
    <row r="173" spans="1:7" ht="23.25" customHeight="1" x14ac:dyDescent="0.2">
      <c r="A173" s="264" t="s">
        <v>273</v>
      </c>
      <c r="B173" s="265"/>
      <c r="C173" s="238" t="s">
        <v>869</v>
      </c>
      <c r="D173" s="238" t="s">
        <v>94</v>
      </c>
      <c r="E173" s="236">
        <v>1000700</v>
      </c>
      <c r="F173" s="236">
        <v>1000700</v>
      </c>
      <c r="G173" s="236">
        <v>1000700</v>
      </c>
    </row>
    <row r="174" spans="1:7" ht="23.25" customHeight="1" x14ac:dyDescent="0.2">
      <c r="A174" s="264" t="s">
        <v>187</v>
      </c>
      <c r="B174" s="265"/>
      <c r="C174" s="238" t="s">
        <v>869</v>
      </c>
      <c r="D174" s="238" t="s">
        <v>58</v>
      </c>
      <c r="E174" s="236">
        <v>1000700</v>
      </c>
      <c r="F174" s="236">
        <v>1000700</v>
      </c>
      <c r="G174" s="236">
        <v>1000700</v>
      </c>
    </row>
    <row r="175" spans="1:7" ht="23.25" customHeight="1" x14ac:dyDescent="0.2">
      <c r="A175" s="264" t="s">
        <v>85</v>
      </c>
      <c r="B175" s="265"/>
      <c r="C175" s="238" t="s">
        <v>869</v>
      </c>
      <c r="D175" s="238" t="s">
        <v>84</v>
      </c>
      <c r="E175" s="236">
        <v>214014700</v>
      </c>
      <c r="F175" s="236">
        <v>206280700</v>
      </c>
      <c r="G175" s="236">
        <v>206280700</v>
      </c>
    </row>
    <row r="176" spans="1:7" ht="15" customHeight="1" x14ac:dyDescent="0.2">
      <c r="A176" s="264" t="s">
        <v>49</v>
      </c>
      <c r="B176" s="265"/>
      <c r="C176" s="238" t="s">
        <v>869</v>
      </c>
      <c r="D176" s="238" t="s">
        <v>116</v>
      </c>
      <c r="E176" s="236">
        <v>214014700</v>
      </c>
      <c r="F176" s="236">
        <v>206280700</v>
      </c>
      <c r="G176" s="236">
        <v>206280700</v>
      </c>
    </row>
    <row r="177" spans="1:7" ht="23.25" customHeight="1" x14ac:dyDescent="0.2">
      <c r="A177" s="292" t="s">
        <v>304</v>
      </c>
      <c r="B177" s="293"/>
      <c r="C177" s="233" t="s">
        <v>305</v>
      </c>
      <c r="D177" s="233"/>
      <c r="E177" s="243">
        <v>119844000</v>
      </c>
      <c r="F177" s="243">
        <v>121373000</v>
      </c>
      <c r="G177" s="243">
        <v>121751000</v>
      </c>
    </row>
    <row r="178" spans="1:7" ht="15" customHeight="1" x14ac:dyDescent="0.2">
      <c r="A178" s="264" t="s">
        <v>306</v>
      </c>
      <c r="B178" s="265"/>
      <c r="C178" s="238" t="s">
        <v>307</v>
      </c>
      <c r="D178" s="238"/>
      <c r="E178" s="236">
        <v>66985000</v>
      </c>
      <c r="F178" s="236">
        <v>66985000</v>
      </c>
      <c r="G178" s="236">
        <v>66985000</v>
      </c>
    </row>
    <row r="179" spans="1:7" ht="23.25" customHeight="1" x14ac:dyDescent="0.2">
      <c r="A179" s="264" t="s">
        <v>887</v>
      </c>
      <c r="B179" s="265"/>
      <c r="C179" s="238" t="s">
        <v>888</v>
      </c>
      <c r="D179" s="239"/>
      <c r="E179" s="236">
        <v>30170000</v>
      </c>
      <c r="F179" s="236">
        <v>30170000</v>
      </c>
      <c r="G179" s="236">
        <v>30170000</v>
      </c>
    </row>
    <row r="180" spans="1:7" ht="23.25" customHeight="1" x14ac:dyDescent="0.2">
      <c r="A180" s="264" t="s">
        <v>889</v>
      </c>
      <c r="B180" s="265"/>
      <c r="C180" s="238" t="s">
        <v>890</v>
      </c>
      <c r="D180" s="239"/>
      <c r="E180" s="236">
        <v>2250000</v>
      </c>
      <c r="F180" s="236">
        <v>2250000</v>
      </c>
      <c r="G180" s="236">
        <v>2250000</v>
      </c>
    </row>
    <row r="181" spans="1:7" ht="15" customHeight="1" x14ac:dyDescent="0.2">
      <c r="A181" s="264" t="s">
        <v>95</v>
      </c>
      <c r="B181" s="265"/>
      <c r="C181" s="238" t="s">
        <v>890</v>
      </c>
      <c r="D181" s="238" t="s">
        <v>96</v>
      </c>
      <c r="E181" s="236">
        <v>2250000</v>
      </c>
      <c r="F181" s="236">
        <v>2250000</v>
      </c>
      <c r="G181" s="236">
        <v>2250000</v>
      </c>
    </row>
    <row r="182" spans="1:7" ht="23.25" customHeight="1" x14ac:dyDescent="0.2">
      <c r="A182" s="264" t="s">
        <v>35</v>
      </c>
      <c r="B182" s="265"/>
      <c r="C182" s="238" t="s">
        <v>890</v>
      </c>
      <c r="D182" s="238" t="s">
        <v>52</v>
      </c>
      <c r="E182" s="236">
        <v>2250000</v>
      </c>
      <c r="F182" s="236">
        <v>2250000</v>
      </c>
      <c r="G182" s="236">
        <v>2250000</v>
      </c>
    </row>
    <row r="183" spans="1:7" ht="34.5" customHeight="1" x14ac:dyDescent="0.2">
      <c r="A183" s="264" t="s">
        <v>512</v>
      </c>
      <c r="B183" s="265"/>
      <c r="C183" s="238" t="s">
        <v>891</v>
      </c>
      <c r="D183" s="239"/>
      <c r="E183" s="236">
        <v>5180000</v>
      </c>
      <c r="F183" s="236">
        <v>5180000</v>
      </c>
      <c r="G183" s="236">
        <v>5180000</v>
      </c>
    </row>
    <row r="184" spans="1:7" ht="15" customHeight="1" x14ac:dyDescent="0.2">
      <c r="A184" s="264" t="s">
        <v>95</v>
      </c>
      <c r="B184" s="265"/>
      <c r="C184" s="238" t="s">
        <v>891</v>
      </c>
      <c r="D184" s="238" t="s">
        <v>96</v>
      </c>
      <c r="E184" s="236">
        <v>5180000</v>
      </c>
      <c r="F184" s="236">
        <v>5180000</v>
      </c>
      <c r="G184" s="236">
        <v>5180000</v>
      </c>
    </row>
    <row r="185" spans="1:7" ht="23.25" customHeight="1" x14ac:dyDescent="0.2">
      <c r="A185" s="264" t="s">
        <v>35</v>
      </c>
      <c r="B185" s="265"/>
      <c r="C185" s="238" t="s">
        <v>891</v>
      </c>
      <c r="D185" s="238" t="s">
        <v>52</v>
      </c>
      <c r="E185" s="236">
        <v>5180000</v>
      </c>
      <c r="F185" s="236">
        <v>5180000</v>
      </c>
      <c r="G185" s="236">
        <v>5180000</v>
      </c>
    </row>
    <row r="186" spans="1:7" ht="34.5" customHeight="1" x14ac:dyDescent="0.2">
      <c r="A186" s="264" t="s">
        <v>513</v>
      </c>
      <c r="B186" s="265"/>
      <c r="C186" s="238" t="s">
        <v>892</v>
      </c>
      <c r="D186" s="239"/>
      <c r="E186" s="236">
        <v>3000000</v>
      </c>
      <c r="F186" s="236">
        <v>3000000</v>
      </c>
      <c r="G186" s="236">
        <v>3000000</v>
      </c>
    </row>
    <row r="187" spans="1:7" ht="15" customHeight="1" x14ac:dyDescent="0.2">
      <c r="A187" s="264" t="s">
        <v>95</v>
      </c>
      <c r="B187" s="265"/>
      <c r="C187" s="238" t="s">
        <v>892</v>
      </c>
      <c r="D187" s="238" t="s">
        <v>96</v>
      </c>
      <c r="E187" s="236">
        <v>3000000</v>
      </c>
      <c r="F187" s="236">
        <v>3000000</v>
      </c>
      <c r="G187" s="236">
        <v>3000000</v>
      </c>
    </row>
    <row r="188" spans="1:7" ht="23.25" customHeight="1" x14ac:dyDescent="0.2">
      <c r="A188" s="264" t="s">
        <v>35</v>
      </c>
      <c r="B188" s="265"/>
      <c r="C188" s="238" t="s">
        <v>892</v>
      </c>
      <c r="D188" s="238" t="s">
        <v>52</v>
      </c>
      <c r="E188" s="236">
        <v>3000000</v>
      </c>
      <c r="F188" s="236">
        <v>3000000</v>
      </c>
      <c r="G188" s="236">
        <v>3000000</v>
      </c>
    </row>
    <row r="189" spans="1:7" ht="34.5" customHeight="1" x14ac:dyDescent="0.2">
      <c r="A189" s="264" t="s">
        <v>514</v>
      </c>
      <c r="B189" s="265"/>
      <c r="C189" s="238" t="s">
        <v>893</v>
      </c>
      <c r="D189" s="239"/>
      <c r="E189" s="236">
        <v>4000000</v>
      </c>
      <c r="F189" s="236">
        <v>4000000</v>
      </c>
      <c r="G189" s="236">
        <v>4000000</v>
      </c>
    </row>
    <row r="190" spans="1:7" ht="15" customHeight="1" x14ac:dyDescent="0.2">
      <c r="A190" s="264" t="s">
        <v>95</v>
      </c>
      <c r="B190" s="265"/>
      <c r="C190" s="238" t="s">
        <v>893</v>
      </c>
      <c r="D190" s="238" t="s">
        <v>96</v>
      </c>
      <c r="E190" s="236">
        <v>4000000</v>
      </c>
      <c r="F190" s="236">
        <v>4000000</v>
      </c>
      <c r="G190" s="236">
        <v>4000000</v>
      </c>
    </row>
    <row r="191" spans="1:7" ht="23.25" customHeight="1" x14ac:dyDescent="0.2">
      <c r="A191" s="264" t="s">
        <v>35</v>
      </c>
      <c r="B191" s="265"/>
      <c r="C191" s="238" t="s">
        <v>893</v>
      </c>
      <c r="D191" s="238" t="s">
        <v>52</v>
      </c>
      <c r="E191" s="236">
        <v>4000000</v>
      </c>
      <c r="F191" s="236">
        <v>4000000</v>
      </c>
      <c r="G191" s="236">
        <v>4000000</v>
      </c>
    </row>
    <row r="192" spans="1:7" ht="34.5" customHeight="1" x14ac:dyDescent="0.2">
      <c r="A192" s="264" t="s">
        <v>515</v>
      </c>
      <c r="B192" s="265"/>
      <c r="C192" s="238" t="s">
        <v>894</v>
      </c>
      <c r="D192" s="239"/>
      <c r="E192" s="236">
        <v>1100000</v>
      </c>
      <c r="F192" s="236">
        <v>1100000</v>
      </c>
      <c r="G192" s="236">
        <v>1100000</v>
      </c>
    </row>
    <row r="193" spans="1:7" ht="15" customHeight="1" x14ac:dyDescent="0.2">
      <c r="A193" s="264" t="s">
        <v>95</v>
      </c>
      <c r="B193" s="265"/>
      <c r="C193" s="238" t="s">
        <v>894</v>
      </c>
      <c r="D193" s="238" t="s">
        <v>96</v>
      </c>
      <c r="E193" s="236">
        <v>1100000</v>
      </c>
      <c r="F193" s="236">
        <v>1100000</v>
      </c>
      <c r="G193" s="236">
        <v>1100000</v>
      </c>
    </row>
    <row r="194" spans="1:7" ht="23.25" customHeight="1" x14ac:dyDescent="0.2">
      <c r="A194" s="264" t="s">
        <v>35</v>
      </c>
      <c r="B194" s="265"/>
      <c r="C194" s="238" t="s">
        <v>894</v>
      </c>
      <c r="D194" s="238" t="s">
        <v>52</v>
      </c>
      <c r="E194" s="236">
        <v>1100000</v>
      </c>
      <c r="F194" s="236">
        <v>1100000</v>
      </c>
      <c r="G194" s="236">
        <v>1100000</v>
      </c>
    </row>
    <row r="195" spans="1:7" ht="34.5" customHeight="1" x14ac:dyDescent="0.2">
      <c r="A195" s="264" t="s">
        <v>516</v>
      </c>
      <c r="B195" s="265"/>
      <c r="C195" s="238" t="s">
        <v>895</v>
      </c>
      <c r="D195" s="239"/>
      <c r="E195" s="236">
        <v>5640000</v>
      </c>
      <c r="F195" s="236">
        <v>5640000</v>
      </c>
      <c r="G195" s="236">
        <v>5640000</v>
      </c>
    </row>
    <row r="196" spans="1:7" ht="15" customHeight="1" x14ac:dyDescent="0.2">
      <c r="A196" s="264" t="s">
        <v>95</v>
      </c>
      <c r="B196" s="265"/>
      <c r="C196" s="238" t="s">
        <v>895</v>
      </c>
      <c r="D196" s="238" t="s">
        <v>96</v>
      </c>
      <c r="E196" s="236">
        <v>5640000</v>
      </c>
      <c r="F196" s="236">
        <v>5640000</v>
      </c>
      <c r="G196" s="236">
        <v>5640000</v>
      </c>
    </row>
    <row r="197" spans="1:7" ht="23.25" customHeight="1" x14ac:dyDescent="0.2">
      <c r="A197" s="264" t="s">
        <v>35</v>
      </c>
      <c r="B197" s="265"/>
      <c r="C197" s="238" t="s">
        <v>895</v>
      </c>
      <c r="D197" s="238" t="s">
        <v>52</v>
      </c>
      <c r="E197" s="236">
        <v>5640000</v>
      </c>
      <c r="F197" s="236">
        <v>5640000</v>
      </c>
      <c r="G197" s="236">
        <v>5640000</v>
      </c>
    </row>
    <row r="198" spans="1:7" ht="68.25" customHeight="1" x14ac:dyDescent="0.2">
      <c r="A198" s="264" t="s">
        <v>1062</v>
      </c>
      <c r="B198" s="265"/>
      <c r="C198" s="238" t="s">
        <v>1063</v>
      </c>
      <c r="D198" s="239"/>
      <c r="E198" s="236">
        <v>9000000</v>
      </c>
      <c r="F198" s="236">
        <v>9000000</v>
      </c>
      <c r="G198" s="236">
        <v>9000000</v>
      </c>
    </row>
    <row r="199" spans="1:7" ht="15" customHeight="1" x14ac:dyDescent="0.2">
      <c r="A199" s="264" t="s">
        <v>95</v>
      </c>
      <c r="B199" s="265"/>
      <c r="C199" s="238" t="s">
        <v>1063</v>
      </c>
      <c r="D199" s="238" t="s">
        <v>96</v>
      </c>
      <c r="E199" s="236">
        <v>9000000</v>
      </c>
      <c r="F199" s="236">
        <v>9000000</v>
      </c>
      <c r="G199" s="236">
        <v>9000000</v>
      </c>
    </row>
    <row r="200" spans="1:7" ht="23.25" customHeight="1" x14ac:dyDescent="0.2">
      <c r="A200" s="264" t="s">
        <v>35</v>
      </c>
      <c r="B200" s="265"/>
      <c r="C200" s="238" t="s">
        <v>1063</v>
      </c>
      <c r="D200" s="238" t="s">
        <v>52</v>
      </c>
      <c r="E200" s="236">
        <v>9000000</v>
      </c>
      <c r="F200" s="236">
        <v>9000000</v>
      </c>
      <c r="G200" s="236">
        <v>9000000</v>
      </c>
    </row>
    <row r="201" spans="1:7" ht="23.25" customHeight="1" x14ac:dyDescent="0.2">
      <c r="A201" s="264" t="s">
        <v>343</v>
      </c>
      <c r="B201" s="265"/>
      <c r="C201" s="238" t="s">
        <v>344</v>
      </c>
      <c r="D201" s="239"/>
      <c r="E201" s="236">
        <v>22815000</v>
      </c>
      <c r="F201" s="236">
        <v>22815000</v>
      </c>
      <c r="G201" s="236">
        <v>22815000</v>
      </c>
    </row>
    <row r="202" spans="1:7" ht="15" customHeight="1" x14ac:dyDescent="0.2">
      <c r="A202" s="264" t="s">
        <v>345</v>
      </c>
      <c r="B202" s="265"/>
      <c r="C202" s="238" t="s">
        <v>346</v>
      </c>
      <c r="D202" s="239"/>
      <c r="E202" s="236">
        <v>5160000</v>
      </c>
      <c r="F202" s="236">
        <v>5160000</v>
      </c>
      <c r="G202" s="236">
        <v>5160000</v>
      </c>
    </row>
    <row r="203" spans="1:7" ht="15" customHeight="1" x14ac:dyDescent="0.2">
      <c r="A203" s="264" t="s">
        <v>95</v>
      </c>
      <c r="B203" s="265"/>
      <c r="C203" s="238" t="s">
        <v>346</v>
      </c>
      <c r="D203" s="238" t="s">
        <v>96</v>
      </c>
      <c r="E203" s="236">
        <v>5160000</v>
      </c>
      <c r="F203" s="236">
        <v>5160000</v>
      </c>
      <c r="G203" s="236">
        <v>5160000</v>
      </c>
    </row>
    <row r="204" spans="1:7" ht="23.25" customHeight="1" x14ac:dyDescent="0.2">
      <c r="A204" s="264" t="s">
        <v>35</v>
      </c>
      <c r="B204" s="265"/>
      <c r="C204" s="238" t="s">
        <v>346</v>
      </c>
      <c r="D204" s="238" t="s">
        <v>52</v>
      </c>
      <c r="E204" s="236">
        <v>5160000</v>
      </c>
      <c r="F204" s="236">
        <v>5160000</v>
      </c>
      <c r="G204" s="236">
        <v>5160000</v>
      </c>
    </row>
    <row r="205" spans="1:7" ht="68.25" customHeight="1" x14ac:dyDescent="0.2">
      <c r="A205" s="264" t="s">
        <v>508</v>
      </c>
      <c r="B205" s="265"/>
      <c r="C205" s="238" t="s">
        <v>509</v>
      </c>
      <c r="D205" s="239"/>
      <c r="E205" s="236">
        <v>15700000</v>
      </c>
      <c r="F205" s="236">
        <v>15700000</v>
      </c>
      <c r="G205" s="236">
        <v>15700000</v>
      </c>
    </row>
    <row r="206" spans="1:7" ht="15" customHeight="1" x14ac:dyDescent="0.2">
      <c r="A206" s="264" t="s">
        <v>95</v>
      </c>
      <c r="B206" s="265"/>
      <c r="C206" s="238" t="s">
        <v>509</v>
      </c>
      <c r="D206" s="238" t="s">
        <v>96</v>
      </c>
      <c r="E206" s="236">
        <v>15700000</v>
      </c>
      <c r="F206" s="236">
        <v>15700000</v>
      </c>
      <c r="G206" s="236">
        <v>15700000</v>
      </c>
    </row>
    <row r="207" spans="1:7" ht="23.25" customHeight="1" x14ac:dyDescent="0.2">
      <c r="A207" s="264" t="s">
        <v>35</v>
      </c>
      <c r="B207" s="265"/>
      <c r="C207" s="238" t="s">
        <v>509</v>
      </c>
      <c r="D207" s="238" t="s">
        <v>52</v>
      </c>
      <c r="E207" s="236">
        <v>15700000</v>
      </c>
      <c r="F207" s="236">
        <v>15700000</v>
      </c>
      <c r="G207" s="236">
        <v>15700000</v>
      </c>
    </row>
    <row r="208" spans="1:7" ht="34.5" customHeight="1" x14ac:dyDescent="0.2">
      <c r="A208" s="264" t="s">
        <v>510</v>
      </c>
      <c r="B208" s="265"/>
      <c r="C208" s="238" t="s">
        <v>511</v>
      </c>
      <c r="D208" s="239"/>
      <c r="E208" s="236">
        <v>1955000</v>
      </c>
      <c r="F208" s="236">
        <v>1955000</v>
      </c>
      <c r="G208" s="236">
        <v>1955000</v>
      </c>
    </row>
    <row r="209" spans="1:7" ht="15" customHeight="1" x14ac:dyDescent="0.2">
      <c r="A209" s="264" t="s">
        <v>95</v>
      </c>
      <c r="B209" s="265"/>
      <c r="C209" s="238" t="s">
        <v>511</v>
      </c>
      <c r="D209" s="238" t="s">
        <v>96</v>
      </c>
      <c r="E209" s="236">
        <v>1955000</v>
      </c>
      <c r="F209" s="236">
        <v>1955000</v>
      </c>
      <c r="G209" s="236">
        <v>1955000</v>
      </c>
    </row>
    <row r="210" spans="1:7" ht="23.25" customHeight="1" x14ac:dyDescent="0.2">
      <c r="A210" s="264" t="s">
        <v>35</v>
      </c>
      <c r="B210" s="265"/>
      <c r="C210" s="238" t="s">
        <v>511</v>
      </c>
      <c r="D210" s="238" t="s">
        <v>52</v>
      </c>
      <c r="E210" s="236">
        <v>1955000</v>
      </c>
      <c r="F210" s="236">
        <v>1955000</v>
      </c>
      <c r="G210" s="236">
        <v>1955000</v>
      </c>
    </row>
    <row r="211" spans="1:7" ht="34.5" customHeight="1" x14ac:dyDescent="0.2">
      <c r="A211" s="264" t="s">
        <v>501</v>
      </c>
      <c r="B211" s="265"/>
      <c r="C211" s="238" t="s">
        <v>883</v>
      </c>
      <c r="D211" s="239"/>
      <c r="E211" s="236">
        <v>14000000</v>
      </c>
      <c r="F211" s="236">
        <v>14000000</v>
      </c>
      <c r="G211" s="236">
        <v>14000000</v>
      </c>
    </row>
    <row r="212" spans="1:7" ht="23.25" customHeight="1" x14ac:dyDescent="0.2">
      <c r="A212" s="264" t="s">
        <v>502</v>
      </c>
      <c r="B212" s="265"/>
      <c r="C212" s="238" t="s">
        <v>884</v>
      </c>
      <c r="D212" s="239"/>
      <c r="E212" s="236">
        <v>14000000</v>
      </c>
      <c r="F212" s="236">
        <v>14000000</v>
      </c>
      <c r="G212" s="236">
        <v>14000000</v>
      </c>
    </row>
    <row r="213" spans="1:7" ht="15" customHeight="1" x14ac:dyDescent="0.2">
      <c r="A213" s="264" t="s">
        <v>95</v>
      </c>
      <c r="B213" s="265"/>
      <c r="C213" s="238" t="s">
        <v>884</v>
      </c>
      <c r="D213" s="238" t="s">
        <v>96</v>
      </c>
      <c r="E213" s="236">
        <v>14000000</v>
      </c>
      <c r="F213" s="236">
        <v>14000000</v>
      </c>
      <c r="G213" s="236">
        <v>14000000</v>
      </c>
    </row>
    <row r="214" spans="1:7" ht="15" customHeight="1" x14ac:dyDescent="0.2">
      <c r="A214" s="264" t="s">
        <v>16</v>
      </c>
      <c r="B214" s="265"/>
      <c r="C214" s="238" t="s">
        <v>884</v>
      </c>
      <c r="D214" s="238" t="s">
        <v>9</v>
      </c>
      <c r="E214" s="236">
        <v>14000000</v>
      </c>
      <c r="F214" s="236">
        <v>14000000</v>
      </c>
      <c r="G214" s="236">
        <v>14000000</v>
      </c>
    </row>
    <row r="215" spans="1:7" ht="23.25" customHeight="1" x14ac:dyDescent="0.2">
      <c r="A215" s="264" t="s">
        <v>870</v>
      </c>
      <c r="B215" s="265"/>
      <c r="C215" s="238" t="s">
        <v>477</v>
      </c>
      <c r="D215" s="238"/>
      <c r="E215" s="236">
        <v>34644000</v>
      </c>
      <c r="F215" s="236">
        <v>36080000</v>
      </c>
      <c r="G215" s="236">
        <v>36360000</v>
      </c>
    </row>
    <row r="216" spans="1:7" ht="23.25" customHeight="1" x14ac:dyDescent="0.2">
      <c r="A216" s="264" t="s">
        <v>871</v>
      </c>
      <c r="B216" s="265"/>
      <c r="C216" s="238" t="s">
        <v>872</v>
      </c>
      <c r="D216" s="239"/>
      <c r="E216" s="236">
        <v>34644000</v>
      </c>
      <c r="F216" s="236">
        <v>36080000</v>
      </c>
      <c r="G216" s="236">
        <v>36360000</v>
      </c>
    </row>
    <row r="217" spans="1:7" ht="23.25" customHeight="1" x14ac:dyDescent="0.2">
      <c r="A217" s="264" t="s">
        <v>275</v>
      </c>
      <c r="B217" s="265"/>
      <c r="C217" s="238" t="s">
        <v>873</v>
      </c>
      <c r="D217" s="239"/>
      <c r="E217" s="236">
        <v>34644000</v>
      </c>
      <c r="F217" s="236">
        <v>36080000</v>
      </c>
      <c r="G217" s="236">
        <v>36360000</v>
      </c>
    </row>
    <row r="218" spans="1:7" ht="15" customHeight="1" x14ac:dyDescent="0.2">
      <c r="A218" s="264" t="s">
        <v>95</v>
      </c>
      <c r="B218" s="265"/>
      <c r="C218" s="238" t="s">
        <v>873</v>
      </c>
      <c r="D218" s="238" t="s">
        <v>96</v>
      </c>
      <c r="E218" s="236">
        <v>11363000</v>
      </c>
      <c r="F218" s="236">
        <v>11834000</v>
      </c>
      <c r="G218" s="236">
        <v>11926000</v>
      </c>
    </row>
    <row r="219" spans="1:7" ht="23.25" customHeight="1" x14ac:dyDescent="0.2">
      <c r="A219" s="264" t="s">
        <v>35</v>
      </c>
      <c r="B219" s="265"/>
      <c r="C219" s="238" t="s">
        <v>873</v>
      </c>
      <c r="D219" s="238" t="s">
        <v>52</v>
      </c>
      <c r="E219" s="236">
        <v>11363000</v>
      </c>
      <c r="F219" s="236">
        <v>11834000</v>
      </c>
      <c r="G219" s="236">
        <v>11926000</v>
      </c>
    </row>
    <row r="220" spans="1:7" ht="23.25" customHeight="1" x14ac:dyDescent="0.2">
      <c r="A220" s="264" t="s">
        <v>85</v>
      </c>
      <c r="B220" s="265"/>
      <c r="C220" s="238" t="s">
        <v>873</v>
      </c>
      <c r="D220" s="238" t="s">
        <v>84</v>
      </c>
      <c r="E220" s="236">
        <v>23281000</v>
      </c>
      <c r="F220" s="236">
        <v>24246000</v>
      </c>
      <c r="G220" s="236">
        <v>24434000</v>
      </c>
    </row>
    <row r="221" spans="1:7" ht="15" customHeight="1" x14ac:dyDescent="0.2">
      <c r="A221" s="264" t="s">
        <v>49</v>
      </c>
      <c r="B221" s="265"/>
      <c r="C221" s="238" t="s">
        <v>873</v>
      </c>
      <c r="D221" s="238" t="s">
        <v>116</v>
      </c>
      <c r="E221" s="236">
        <v>23281000</v>
      </c>
      <c r="F221" s="236">
        <v>24246000</v>
      </c>
      <c r="G221" s="236">
        <v>24434000</v>
      </c>
    </row>
    <row r="222" spans="1:7" ht="15" customHeight="1" x14ac:dyDescent="0.2">
      <c r="A222" s="264" t="s">
        <v>260</v>
      </c>
      <c r="B222" s="265"/>
      <c r="C222" s="238" t="s">
        <v>732</v>
      </c>
      <c r="D222" s="238"/>
      <c r="E222" s="236">
        <v>17215000</v>
      </c>
      <c r="F222" s="236">
        <v>17308000</v>
      </c>
      <c r="G222" s="236">
        <v>17406000</v>
      </c>
    </row>
    <row r="223" spans="1:7" ht="45.75" customHeight="1" x14ac:dyDescent="0.2">
      <c r="A223" s="264" t="s">
        <v>777</v>
      </c>
      <c r="B223" s="265"/>
      <c r="C223" s="238" t="s">
        <v>778</v>
      </c>
      <c r="D223" s="239"/>
      <c r="E223" s="236">
        <v>17215000</v>
      </c>
      <c r="F223" s="236">
        <v>17308000</v>
      </c>
      <c r="G223" s="236">
        <v>17406000</v>
      </c>
    </row>
    <row r="224" spans="1:7" ht="45.75" customHeight="1" x14ac:dyDescent="0.2">
      <c r="A224" s="264" t="s">
        <v>650</v>
      </c>
      <c r="B224" s="265"/>
      <c r="C224" s="238" t="s">
        <v>779</v>
      </c>
      <c r="D224" s="239"/>
      <c r="E224" s="236">
        <v>17215000</v>
      </c>
      <c r="F224" s="236">
        <v>17308000</v>
      </c>
      <c r="G224" s="236">
        <v>17406000</v>
      </c>
    </row>
    <row r="225" spans="1:7" ht="45.75" customHeight="1" x14ac:dyDescent="0.2">
      <c r="A225" s="264" t="s">
        <v>291</v>
      </c>
      <c r="B225" s="265"/>
      <c r="C225" s="238" t="s">
        <v>779</v>
      </c>
      <c r="D225" s="238" t="s">
        <v>195</v>
      </c>
      <c r="E225" s="236">
        <v>13782160</v>
      </c>
      <c r="F225" s="236">
        <v>13782160</v>
      </c>
      <c r="G225" s="236">
        <v>13782160</v>
      </c>
    </row>
    <row r="226" spans="1:7" ht="23.25" customHeight="1" x14ac:dyDescent="0.2">
      <c r="A226" s="264" t="s">
        <v>89</v>
      </c>
      <c r="B226" s="265"/>
      <c r="C226" s="238" t="s">
        <v>779</v>
      </c>
      <c r="D226" s="238" t="s">
        <v>26</v>
      </c>
      <c r="E226" s="236">
        <v>13782160</v>
      </c>
      <c r="F226" s="236">
        <v>13782160</v>
      </c>
      <c r="G226" s="236">
        <v>13782160</v>
      </c>
    </row>
    <row r="227" spans="1:7" ht="23.25" customHeight="1" x14ac:dyDescent="0.2">
      <c r="A227" s="264" t="s">
        <v>273</v>
      </c>
      <c r="B227" s="265"/>
      <c r="C227" s="238" t="s">
        <v>779</v>
      </c>
      <c r="D227" s="238" t="s">
        <v>94</v>
      </c>
      <c r="E227" s="236">
        <v>3432840</v>
      </c>
      <c r="F227" s="236">
        <v>3525840</v>
      </c>
      <c r="G227" s="236">
        <v>3623840</v>
      </c>
    </row>
    <row r="228" spans="1:7" ht="23.25" customHeight="1" x14ac:dyDescent="0.2">
      <c r="A228" s="264" t="s">
        <v>187</v>
      </c>
      <c r="B228" s="265"/>
      <c r="C228" s="238" t="s">
        <v>779</v>
      </c>
      <c r="D228" s="238" t="s">
        <v>58</v>
      </c>
      <c r="E228" s="236">
        <v>3432840</v>
      </c>
      <c r="F228" s="236">
        <v>3525840</v>
      </c>
      <c r="G228" s="236">
        <v>3623840</v>
      </c>
    </row>
    <row r="229" spans="1:7" ht="34.5" customHeight="1" x14ac:dyDescent="0.2">
      <c r="A229" s="264" t="s">
        <v>896</v>
      </c>
      <c r="B229" s="265"/>
      <c r="C229" s="238" t="s">
        <v>897</v>
      </c>
      <c r="D229" s="238"/>
      <c r="E229" s="236">
        <v>1000000</v>
      </c>
      <c r="F229" s="236">
        <v>1000000</v>
      </c>
      <c r="G229" s="236">
        <v>1000000</v>
      </c>
    </row>
    <row r="230" spans="1:7" ht="45.75" customHeight="1" x14ac:dyDescent="0.2">
      <c r="A230" s="264" t="s">
        <v>898</v>
      </c>
      <c r="B230" s="265"/>
      <c r="C230" s="238" t="s">
        <v>899</v>
      </c>
      <c r="D230" s="239"/>
      <c r="E230" s="236">
        <v>1000000</v>
      </c>
      <c r="F230" s="236">
        <v>1000000</v>
      </c>
      <c r="G230" s="236">
        <v>1000000</v>
      </c>
    </row>
    <row r="231" spans="1:7" ht="34.5" customHeight="1" x14ac:dyDescent="0.2">
      <c r="A231" s="264" t="s">
        <v>900</v>
      </c>
      <c r="B231" s="265"/>
      <c r="C231" s="238" t="s">
        <v>901</v>
      </c>
      <c r="D231" s="239"/>
      <c r="E231" s="236">
        <v>1000000</v>
      </c>
      <c r="F231" s="236">
        <v>1000000</v>
      </c>
      <c r="G231" s="236">
        <v>1000000</v>
      </c>
    </row>
    <row r="232" spans="1:7" ht="23.25" customHeight="1" x14ac:dyDescent="0.2">
      <c r="A232" s="264" t="s">
        <v>273</v>
      </c>
      <c r="B232" s="265"/>
      <c r="C232" s="238" t="s">
        <v>901</v>
      </c>
      <c r="D232" s="238" t="s">
        <v>94</v>
      </c>
      <c r="E232" s="236">
        <v>1000000</v>
      </c>
      <c r="F232" s="236">
        <v>1000000</v>
      </c>
      <c r="G232" s="236">
        <v>1000000</v>
      </c>
    </row>
    <row r="233" spans="1:7" ht="23.25" customHeight="1" x14ac:dyDescent="0.2">
      <c r="A233" s="264" t="s">
        <v>187</v>
      </c>
      <c r="B233" s="265"/>
      <c r="C233" s="238" t="s">
        <v>901</v>
      </c>
      <c r="D233" s="238" t="s">
        <v>58</v>
      </c>
      <c r="E233" s="236">
        <v>1000000</v>
      </c>
      <c r="F233" s="236">
        <v>1000000</v>
      </c>
      <c r="G233" s="236">
        <v>1000000</v>
      </c>
    </row>
    <row r="234" spans="1:7" ht="15" customHeight="1" x14ac:dyDescent="0.2">
      <c r="A234" s="292" t="s">
        <v>523</v>
      </c>
      <c r="B234" s="293"/>
      <c r="C234" s="233" t="s">
        <v>524</v>
      </c>
      <c r="D234" s="233"/>
      <c r="E234" s="243">
        <v>460303516.80000001</v>
      </c>
      <c r="F234" s="243">
        <v>410415720</v>
      </c>
      <c r="G234" s="243">
        <v>410415720</v>
      </c>
    </row>
    <row r="235" spans="1:7" ht="15" customHeight="1" x14ac:dyDescent="0.2">
      <c r="A235" s="264" t="s">
        <v>525</v>
      </c>
      <c r="B235" s="265"/>
      <c r="C235" s="238" t="s">
        <v>526</v>
      </c>
      <c r="D235" s="238"/>
      <c r="E235" s="236">
        <v>339554336.80000001</v>
      </c>
      <c r="F235" s="236">
        <v>295213900</v>
      </c>
      <c r="G235" s="236">
        <v>295213900</v>
      </c>
    </row>
    <row r="236" spans="1:7" ht="34.5" customHeight="1" x14ac:dyDescent="0.2">
      <c r="A236" s="264" t="s">
        <v>1206</v>
      </c>
      <c r="B236" s="265"/>
      <c r="C236" s="238" t="s">
        <v>527</v>
      </c>
      <c r="D236" s="239"/>
      <c r="E236" s="236">
        <v>339554336.80000001</v>
      </c>
      <c r="F236" s="236">
        <v>295213900</v>
      </c>
      <c r="G236" s="236">
        <v>295213900</v>
      </c>
    </row>
    <row r="237" spans="1:7" ht="23.25" customHeight="1" x14ac:dyDescent="0.2">
      <c r="A237" s="264" t="s">
        <v>656</v>
      </c>
      <c r="B237" s="265"/>
      <c r="C237" s="238" t="s">
        <v>528</v>
      </c>
      <c r="D237" s="239"/>
      <c r="E237" s="236">
        <v>4000000</v>
      </c>
      <c r="F237" s="236">
        <v>4000000</v>
      </c>
      <c r="G237" s="236">
        <v>4000000</v>
      </c>
    </row>
    <row r="238" spans="1:7" ht="23.25" customHeight="1" x14ac:dyDescent="0.2">
      <c r="A238" s="264" t="s">
        <v>85</v>
      </c>
      <c r="B238" s="265"/>
      <c r="C238" s="238" t="s">
        <v>528</v>
      </c>
      <c r="D238" s="238" t="s">
        <v>84</v>
      </c>
      <c r="E238" s="236">
        <v>4000000</v>
      </c>
      <c r="F238" s="236">
        <v>4000000</v>
      </c>
      <c r="G238" s="236">
        <v>4000000</v>
      </c>
    </row>
    <row r="239" spans="1:7" ht="15" customHeight="1" x14ac:dyDescent="0.2">
      <c r="A239" s="264" t="s">
        <v>49</v>
      </c>
      <c r="B239" s="265"/>
      <c r="C239" s="238" t="s">
        <v>528</v>
      </c>
      <c r="D239" s="238" t="s">
        <v>116</v>
      </c>
      <c r="E239" s="236">
        <v>4000000</v>
      </c>
      <c r="F239" s="236">
        <v>4000000</v>
      </c>
      <c r="G239" s="236">
        <v>4000000</v>
      </c>
    </row>
    <row r="240" spans="1:7" ht="34.5" customHeight="1" x14ac:dyDescent="0.2">
      <c r="A240" s="264" t="s">
        <v>747</v>
      </c>
      <c r="B240" s="265"/>
      <c r="C240" s="238" t="s">
        <v>748</v>
      </c>
      <c r="D240" s="239"/>
      <c r="E240" s="236">
        <v>30000000</v>
      </c>
      <c r="F240" s="236">
        <v>0</v>
      </c>
      <c r="G240" s="236">
        <v>0</v>
      </c>
    </row>
    <row r="241" spans="1:7" ht="23.25" customHeight="1" x14ac:dyDescent="0.2">
      <c r="A241" s="264" t="s">
        <v>85</v>
      </c>
      <c r="B241" s="265"/>
      <c r="C241" s="238" t="s">
        <v>748</v>
      </c>
      <c r="D241" s="238" t="s">
        <v>84</v>
      </c>
      <c r="E241" s="236">
        <v>30000000</v>
      </c>
      <c r="F241" s="236">
        <v>0</v>
      </c>
      <c r="G241" s="236">
        <v>0</v>
      </c>
    </row>
    <row r="242" spans="1:7" ht="45.75" customHeight="1" x14ac:dyDescent="0.2">
      <c r="A242" s="264" t="s">
        <v>644</v>
      </c>
      <c r="B242" s="265"/>
      <c r="C242" s="238" t="s">
        <v>748</v>
      </c>
      <c r="D242" s="238" t="s">
        <v>121</v>
      </c>
      <c r="E242" s="236">
        <v>30000000</v>
      </c>
      <c r="F242" s="236">
        <v>0</v>
      </c>
      <c r="G242" s="236">
        <v>0</v>
      </c>
    </row>
    <row r="243" spans="1:7" ht="23.25" customHeight="1" x14ac:dyDescent="0.2">
      <c r="A243" s="264" t="s">
        <v>1207</v>
      </c>
      <c r="B243" s="265"/>
      <c r="C243" s="238" t="s">
        <v>1208</v>
      </c>
      <c r="D243" s="239"/>
      <c r="E243" s="236">
        <v>9145836.8000000007</v>
      </c>
      <c r="F243" s="236">
        <v>0</v>
      </c>
      <c r="G243" s="236">
        <v>0</v>
      </c>
    </row>
    <row r="244" spans="1:7" ht="23.25" customHeight="1" x14ac:dyDescent="0.2">
      <c r="A244" s="264" t="s">
        <v>85</v>
      </c>
      <c r="B244" s="265"/>
      <c r="C244" s="238" t="s">
        <v>1208</v>
      </c>
      <c r="D244" s="238" t="s">
        <v>84</v>
      </c>
      <c r="E244" s="236">
        <v>9145836.8000000007</v>
      </c>
      <c r="F244" s="236">
        <v>0</v>
      </c>
      <c r="G244" s="236">
        <v>0</v>
      </c>
    </row>
    <row r="245" spans="1:7" ht="15" customHeight="1" x14ac:dyDescent="0.2">
      <c r="A245" s="264" t="s">
        <v>49</v>
      </c>
      <c r="B245" s="265"/>
      <c r="C245" s="238" t="s">
        <v>1208</v>
      </c>
      <c r="D245" s="238" t="s">
        <v>116</v>
      </c>
      <c r="E245" s="236">
        <v>9145836.8000000007</v>
      </c>
      <c r="F245" s="236">
        <v>0</v>
      </c>
      <c r="G245" s="236">
        <v>0</v>
      </c>
    </row>
    <row r="246" spans="1:7" ht="34.5" customHeight="1" x14ac:dyDescent="0.2">
      <c r="A246" s="264" t="s">
        <v>529</v>
      </c>
      <c r="B246" s="265"/>
      <c r="C246" s="238" t="s">
        <v>530</v>
      </c>
      <c r="D246" s="239"/>
      <c r="E246" s="236">
        <v>296408500</v>
      </c>
      <c r="F246" s="236">
        <v>291213900</v>
      </c>
      <c r="G246" s="236">
        <v>291213900</v>
      </c>
    </row>
    <row r="247" spans="1:7" ht="23.25" customHeight="1" x14ac:dyDescent="0.2">
      <c r="A247" s="264" t="s">
        <v>85</v>
      </c>
      <c r="B247" s="265"/>
      <c r="C247" s="238" t="s">
        <v>530</v>
      </c>
      <c r="D247" s="238" t="s">
        <v>84</v>
      </c>
      <c r="E247" s="236">
        <v>296408500</v>
      </c>
      <c r="F247" s="236">
        <v>291213900</v>
      </c>
      <c r="G247" s="236">
        <v>291213900</v>
      </c>
    </row>
    <row r="248" spans="1:7" ht="15" customHeight="1" x14ac:dyDescent="0.2">
      <c r="A248" s="264" t="s">
        <v>49</v>
      </c>
      <c r="B248" s="265"/>
      <c r="C248" s="238" t="s">
        <v>530</v>
      </c>
      <c r="D248" s="238" t="s">
        <v>116</v>
      </c>
      <c r="E248" s="236">
        <v>77279200</v>
      </c>
      <c r="F248" s="236">
        <v>75472900</v>
      </c>
      <c r="G248" s="236">
        <v>75472900</v>
      </c>
    </row>
    <row r="249" spans="1:7" ht="15" customHeight="1" x14ac:dyDescent="0.2">
      <c r="A249" s="264" t="s">
        <v>228</v>
      </c>
      <c r="B249" s="265"/>
      <c r="C249" s="238" t="s">
        <v>530</v>
      </c>
      <c r="D249" s="238" t="s">
        <v>229</v>
      </c>
      <c r="E249" s="236">
        <v>219129300</v>
      </c>
      <c r="F249" s="236">
        <v>215741000</v>
      </c>
      <c r="G249" s="236">
        <v>215741000</v>
      </c>
    </row>
    <row r="250" spans="1:7" ht="15" customHeight="1" x14ac:dyDescent="0.2">
      <c r="A250" s="264" t="s">
        <v>549</v>
      </c>
      <c r="B250" s="265"/>
      <c r="C250" s="238" t="s">
        <v>910</v>
      </c>
      <c r="D250" s="238"/>
      <c r="E250" s="236">
        <v>120749180</v>
      </c>
      <c r="F250" s="236">
        <v>115201820</v>
      </c>
      <c r="G250" s="236">
        <v>115201820</v>
      </c>
    </row>
    <row r="251" spans="1:7" ht="23.25" customHeight="1" x14ac:dyDescent="0.2">
      <c r="A251" s="264" t="s">
        <v>911</v>
      </c>
      <c r="B251" s="265"/>
      <c r="C251" s="238" t="s">
        <v>912</v>
      </c>
      <c r="D251" s="239"/>
      <c r="E251" s="236">
        <v>118317620</v>
      </c>
      <c r="F251" s="236">
        <v>115201820</v>
      </c>
      <c r="G251" s="236">
        <v>115201820</v>
      </c>
    </row>
    <row r="252" spans="1:7" ht="34.5" customHeight="1" x14ac:dyDescent="0.2">
      <c r="A252" s="264" t="s">
        <v>913</v>
      </c>
      <c r="B252" s="265"/>
      <c r="C252" s="238" t="s">
        <v>914</v>
      </c>
      <c r="D252" s="239"/>
      <c r="E252" s="236">
        <v>118317620</v>
      </c>
      <c r="F252" s="236">
        <v>115201820</v>
      </c>
      <c r="G252" s="236">
        <v>115201820</v>
      </c>
    </row>
    <row r="253" spans="1:7" ht="23.25" customHeight="1" x14ac:dyDescent="0.2">
      <c r="A253" s="264" t="s">
        <v>85</v>
      </c>
      <c r="B253" s="265"/>
      <c r="C253" s="238" t="s">
        <v>914</v>
      </c>
      <c r="D253" s="238" t="s">
        <v>84</v>
      </c>
      <c r="E253" s="236">
        <v>118317620</v>
      </c>
      <c r="F253" s="236">
        <v>115201820</v>
      </c>
      <c r="G253" s="236">
        <v>115201820</v>
      </c>
    </row>
    <row r="254" spans="1:7" ht="15" customHeight="1" x14ac:dyDescent="0.2">
      <c r="A254" s="264" t="s">
        <v>49</v>
      </c>
      <c r="B254" s="265"/>
      <c r="C254" s="238" t="s">
        <v>914</v>
      </c>
      <c r="D254" s="238" t="s">
        <v>116</v>
      </c>
      <c r="E254" s="236">
        <v>118317620</v>
      </c>
      <c r="F254" s="236">
        <v>115201820</v>
      </c>
      <c r="G254" s="236">
        <v>115201820</v>
      </c>
    </row>
    <row r="255" spans="1:7" ht="34.5" customHeight="1" x14ac:dyDescent="0.2">
      <c r="A255" s="264" t="s">
        <v>960</v>
      </c>
      <c r="B255" s="265"/>
      <c r="C255" s="238" t="s">
        <v>961</v>
      </c>
      <c r="D255" s="239"/>
      <c r="E255" s="236">
        <v>2431560</v>
      </c>
      <c r="F255" s="236">
        <v>0</v>
      </c>
      <c r="G255" s="236">
        <v>0</v>
      </c>
    </row>
    <row r="256" spans="1:7" ht="79.5" customHeight="1" x14ac:dyDescent="0.2">
      <c r="A256" s="264" t="s">
        <v>1064</v>
      </c>
      <c r="B256" s="265"/>
      <c r="C256" s="238" t="s">
        <v>1065</v>
      </c>
      <c r="D256" s="239"/>
      <c r="E256" s="236">
        <v>2431560</v>
      </c>
      <c r="F256" s="236">
        <v>0</v>
      </c>
      <c r="G256" s="236">
        <v>0</v>
      </c>
    </row>
    <row r="257" spans="1:7" ht="23.25" customHeight="1" x14ac:dyDescent="0.2">
      <c r="A257" s="264" t="s">
        <v>85</v>
      </c>
      <c r="B257" s="265"/>
      <c r="C257" s="238" t="s">
        <v>1065</v>
      </c>
      <c r="D257" s="238" t="s">
        <v>84</v>
      </c>
      <c r="E257" s="236">
        <v>2431560</v>
      </c>
      <c r="F257" s="236">
        <v>0</v>
      </c>
      <c r="G257" s="236">
        <v>0</v>
      </c>
    </row>
    <row r="258" spans="1:7" ht="15" customHeight="1" x14ac:dyDescent="0.2">
      <c r="A258" s="264" t="s">
        <v>49</v>
      </c>
      <c r="B258" s="265"/>
      <c r="C258" s="238" t="s">
        <v>1065</v>
      </c>
      <c r="D258" s="238" t="s">
        <v>116</v>
      </c>
      <c r="E258" s="236">
        <v>2431560</v>
      </c>
      <c r="F258" s="236">
        <v>0</v>
      </c>
      <c r="G258" s="236">
        <v>0</v>
      </c>
    </row>
    <row r="259" spans="1:7" ht="23.25" customHeight="1" x14ac:dyDescent="0.2">
      <c r="A259" s="292" t="s">
        <v>426</v>
      </c>
      <c r="B259" s="293"/>
      <c r="C259" s="233" t="s">
        <v>427</v>
      </c>
      <c r="D259" s="233"/>
      <c r="E259" s="243">
        <v>18892610</v>
      </c>
      <c r="F259" s="243">
        <v>19033220</v>
      </c>
      <c r="G259" s="243">
        <v>19173350</v>
      </c>
    </row>
    <row r="260" spans="1:7" ht="23.25" customHeight="1" x14ac:dyDescent="0.2">
      <c r="A260" s="264" t="s">
        <v>832</v>
      </c>
      <c r="B260" s="265"/>
      <c r="C260" s="238" t="s">
        <v>464</v>
      </c>
      <c r="D260" s="238"/>
      <c r="E260" s="236">
        <v>4500000</v>
      </c>
      <c r="F260" s="236">
        <v>4500000</v>
      </c>
      <c r="G260" s="236">
        <v>4500000</v>
      </c>
    </row>
    <row r="261" spans="1:7" ht="23.25" customHeight="1" x14ac:dyDescent="0.2">
      <c r="A261" s="264" t="s">
        <v>754</v>
      </c>
      <c r="B261" s="265"/>
      <c r="C261" s="238" t="s">
        <v>465</v>
      </c>
      <c r="D261" s="239"/>
      <c r="E261" s="236">
        <v>4500000</v>
      </c>
      <c r="F261" s="236">
        <v>4500000</v>
      </c>
      <c r="G261" s="236">
        <v>4500000</v>
      </c>
    </row>
    <row r="262" spans="1:7" ht="23.25" customHeight="1" x14ac:dyDescent="0.2">
      <c r="A262" s="264" t="s">
        <v>663</v>
      </c>
      <c r="B262" s="265"/>
      <c r="C262" s="238" t="s">
        <v>664</v>
      </c>
      <c r="D262" s="239"/>
      <c r="E262" s="236">
        <v>4500000</v>
      </c>
      <c r="F262" s="236">
        <v>4500000</v>
      </c>
      <c r="G262" s="236">
        <v>4500000</v>
      </c>
    </row>
    <row r="263" spans="1:7" ht="23.25" customHeight="1" x14ac:dyDescent="0.2">
      <c r="A263" s="264" t="s">
        <v>273</v>
      </c>
      <c r="B263" s="265"/>
      <c r="C263" s="238" t="s">
        <v>664</v>
      </c>
      <c r="D263" s="238" t="s">
        <v>94</v>
      </c>
      <c r="E263" s="236">
        <v>4500000</v>
      </c>
      <c r="F263" s="236">
        <v>4500000</v>
      </c>
      <c r="G263" s="236">
        <v>4500000</v>
      </c>
    </row>
    <row r="264" spans="1:7" ht="23.25" customHeight="1" x14ac:dyDescent="0.2">
      <c r="A264" s="264" t="s">
        <v>187</v>
      </c>
      <c r="B264" s="265"/>
      <c r="C264" s="238" t="s">
        <v>664</v>
      </c>
      <c r="D264" s="238" t="s">
        <v>58</v>
      </c>
      <c r="E264" s="236">
        <v>4500000</v>
      </c>
      <c r="F264" s="236">
        <v>4500000</v>
      </c>
      <c r="G264" s="236">
        <v>4500000</v>
      </c>
    </row>
    <row r="265" spans="1:7" ht="15" customHeight="1" x14ac:dyDescent="0.2">
      <c r="A265" s="264" t="s">
        <v>655</v>
      </c>
      <c r="B265" s="265"/>
      <c r="C265" s="238" t="s">
        <v>517</v>
      </c>
      <c r="D265" s="238"/>
      <c r="E265" s="236">
        <v>3195610</v>
      </c>
      <c r="F265" s="236">
        <v>3336220</v>
      </c>
      <c r="G265" s="236">
        <v>3476350</v>
      </c>
    </row>
    <row r="266" spans="1:7" ht="23.25" customHeight="1" x14ac:dyDescent="0.2">
      <c r="A266" s="264" t="s">
        <v>821</v>
      </c>
      <c r="B266" s="265"/>
      <c r="C266" s="238" t="s">
        <v>822</v>
      </c>
      <c r="D266" s="239"/>
      <c r="E266" s="236">
        <v>3195610</v>
      </c>
      <c r="F266" s="236">
        <v>3336220</v>
      </c>
      <c r="G266" s="236">
        <v>3476350</v>
      </c>
    </row>
    <row r="267" spans="1:7" ht="45.75" customHeight="1" x14ac:dyDescent="0.2">
      <c r="A267" s="264" t="s">
        <v>823</v>
      </c>
      <c r="B267" s="265"/>
      <c r="C267" s="238" t="s">
        <v>824</v>
      </c>
      <c r="D267" s="239"/>
      <c r="E267" s="236">
        <v>3195610</v>
      </c>
      <c r="F267" s="236">
        <v>3336220</v>
      </c>
      <c r="G267" s="236">
        <v>3476350</v>
      </c>
    </row>
    <row r="268" spans="1:7" ht="23.25" customHeight="1" x14ac:dyDescent="0.2">
      <c r="A268" s="264" t="s">
        <v>273</v>
      </c>
      <c r="B268" s="265"/>
      <c r="C268" s="238" t="s">
        <v>824</v>
      </c>
      <c r="D268" s="238" t="s">
        <v>94</v>
      </c>
      <c r="E268" s="236">
        <v>3195610</v>
      </c>
      <c r="F268" s="236">
        <v>3336220</v>
      </c>
      <c r="G268" s="236">
        <v>3476350</v>
      </c>
    </row>
    <row r="269" spans="1:7" ht="23.25" customHeight="1" x14ac:dyDescent="0.2">
      <c r="A269" s="264" t="s">
        <v>187</v>
      </c>
      <c r="B269" s="265"/>
      <c r="C269" s="238" t="s">
        <v>824</v>
      </c>
      <c r="D269" s="238" t="s">
        <v>58</v>
      </c>
      <c r="E269" s="236">
        <v>3195610</v>
      </c>
      <c r="F269" s="236">
        <v>3336220</v>
      </c>
      <c r="G269" s="236">
        <v>3476350</v>
      </c>
    </row>
    <row r="270" spans="1:7" ht="34.5" customHeight="1" x14ac:dyDescent="0.2">
      <c r="A270" s="264" t="s">
        <v>819</v>
      </c>
      <c r="B270" s="265"/>
      <c r="C270" s="238" t="s">
        <v>428</v>
      </c>
      <c r="D270" s="238"/>
      <c r="E270" s="236">
        <v>11197000</v>
      </c>
      <c r="F270" s="236">
        <v>11197000</v>
      </c>
      <c r="G270" s="236">
        <v>11197000</v>
      </c>
    </row>
    <row r="271" spans="1:7" ht="23.25" customHeight="1" x14ac:dyDescent="0.2">
      <c r="A271" s="264" t="s">
        <v>820</v>
      </c>
      <c r="B271" s="265"/>
      <c r="C271" s="238" t="s">
        <v>429</v>
      </c>
      <c r="D271" s="239"/>
      <c r="E271" s="236">
        <v>11197000</v>
      </c>
      <c r="F271" s="236">
        <v>11197000</v>
      </c>
      <c r="G271" s="236">
        <v>11197000</v>
      </c>
    </row>
    <row r="272" spans="1:7" ht="34.5" customHeight="1" x14ac:dyDescent="0.2">
      <c r="A272" s="264" t="s">
        <v>752</v>
      </c>
      <c r="B272" s="265"/>
      <c r="C272" s="238" t="s">
        <v>430</v>
      </c>
      <c r="D272" s="239"/>
      <c r="E272" s="236">
        <v>11197000</v>
      </c>
      <c r="F272" s="236">
        <v>11197000</v>
      </c>
      <c r="G272" s="236">
        <v>11197000</v>
      </c>
    </row>
    <row r="273" spans="1:7" ht="23.25" customHeight="1" x14ac:dyDescent="0.2">
      <c r="A273" s="264" t="s">
        <v>85</v>
      </c>
      <c r="B273" s="265"/>
      <c r="C273" s="238" t="s">
        <v>430</v>
      </c>
      <c r="D273" s="238" t="s">
        <v>84</v>
      </c>
      <c r="E273" s="236">
        <v>11197000</v>
      </c>
      <c r="F273" s="236">
        <v>11197000</v>
      </c>
      <c r="G273" s="236">
        <v>11197000</v>
      </c>
    </row>
    <row r="274" spans="1:7" ht="15" customHeight="1" x14ac:dyDescent="0.2">
      <c r="A274" s="264" t="s">
        <v>49</v>
      </c>
      <c r="B274" s="265"/>
      <c r="C274" s="238" t="s">
        <v>430</v>
      </c>
      <c r="D274" s="238" t="s">
        <v>116</v>
      </c>
      <c r="E274" s="236">
        <v>11197000</v>
      </c>
      <c r="F274" s="236">
        <v>11197000</v>
      </c>
      <c r="G274" s="236">
        <v>11197000</v>
      </c>
    </row>
    <row r="275" spans="1:7" ht="23.25" customHeight="1" x14ac:dyDescent="0.2">
      <c r="A275" s="292" t="s">
        <v>466</v>
      </c>
      <c r="B275" s="293"/>
      <c r="C275" s="233" t="s">
        <v>467</v>
      </c>
      <c r="D275" s="233"/>
      <c r="E275" s="243">
        <v>215710590</v>
      </c>
      <c r="F275" s="243">
        <v>754562110</v>
      </c>
      <c r="G275" s="243">
        <v>300032100</v>
      </c>
    </row>
    <row r="276" spans="1:7" ht="15" customHeight="1" x14ac:dyDescent="0.2">
      <c r="A276" s="264" t="s">
        <v>468</v>
      </c>
      <c r="B276" s="265"/>
      <c r="C276" s="238" t="s">
        <v>469</v>
      </c>
      <c r="D276" s="238"/>
      <c r="E276" s="236">
        <v>89869000</v>
      </c>
      <c r="F276" s="236">
        <v>603720530</v>
      </c>
      <c r="G276" s="236">
        <v>149190520</v>
      </c>
    </row>
    <row r="277" spans="1:7" ht="34.5" customHeight="1" x14ac:dyDescent="0.2">
      <c r="A277" s="264" t="s">
        <v>470</v>
      </c>
      <c r="B277" s="265"/>
      <c r="C277" s="238" t="s">
        <v>471</v>
      </c>
      <c r="D277" s="239"/>
      <c r="E277" s="236">
        <v>88269000</v>
      </c>
      <c r="F277" s="236">
        <v>602120530</v>
      </c>
      <c r="G277" s="236">
        <v>147590520</v>
      </c>
    </row>
    <row r="278" spans="1:7" ht="45.75" customHeight="1" x14ac:dyDescent="0.2">
      <c r="A278" s="264" t="s">
        <v>666</v>
      </c>
      <c r="B278" s="265"/>
      <c r="C278" s="238" t="s">
        <v>667</v>
      </c>
      <c r="D278" s="239"/>
      <c r="E278" s="236">
        <v>20000000</v>
      </c>
      <c r="F278" s="236">
        <v>20000000</v>
      </c>
      <c r="G278" s="236">
        <v>20000000</v>
      </c>
    </row>
    <row r="279" spans="1:7" ht="23.25" customHeight="1" x14ac:dyDescent="0.2">
      <c r="A279" s="264" t="s">
        <v>85</v>
      </c>
      <c r="B279" s="265"/>
      <c r="C279" s="238" t="s">
        <v>667</v>
      </c>
      <c r="D279" s="238" t="s">
        <v>84</v>
      </c>
      <c r="E279" s="236">
        <v>20000000</v>
      </c>
      <c r="F279" s="236">
        <v>20000000</v>
      </c>
      <c r="G279" s="236">
        <v>20000000</v>
      </c>
    </row>
    <row r="280" spans="1:7" ht="15" customHeight="1" x14ac:dyDescent="0.2">
      <c r="A280" s="264" t="s">
        <v>49</v>
      </c>
      <c r="B280" s="265"/>
      <c r="C280" s="238" t="s">
        <v>667</v>
      </c>
      <c r="D280" s="238" t="s">
        <v>116</v>
      </c>
      <c r="E280" s="236">
        <v>20000000</v>
      </c>
      <c r="F280" s="236">
        <v>20000000</v>
      </c>
      <c r="G280" s="236">
        <v>20000000</v>
      </c>
    </row>
    <row r="281" spans="1:7" ht="34.5" customHeight="1" x14ac:dyDescent="0.2">
      <c r="A281" s="264" t="s">
        <v>1075</v>
      </c>
      <c r="B281" s="265"/>
      <c r="C281" s="238" t="s">
        <v>1076</v>
      </c>
      <c r="D281" s="239"/>
      <c r="E281" s="236">
        <v>68269000</v>
      </c>
      <c r="F281" s="236">
        <v>582120530</v>
      </c>
      <c r="G281" s="236">
        <v>127590520</v>
      </c>
    </row>
    <row r="282" spans="1:7" ht="23.25" customHeight="1" x14ac:dyDescent="0.2">
      <c r="A282" s="264" t="s">
        <v>85</v>
      </c>
      <c r="B282" s="265"/>
      <c r="C282" s="238" t="s">
        <v>1076</v>
      </c>
      <c r="D282" s="238" t="s">
        <v>84</v>
      </c>
      <c r="E282" s="236">
        <v>68269000</v>
      </c>
      <c r="F282" s="236">
        <v>582120530</v>
      </c>
      <c r="G282" s="236">
        <v>127590520</v>
      </c>
    </row>
    <row r="283" spans="1:7" ht="15" customHeight="1" x14ac:dyDescent="0.2">
      <c r="A283" s="264" t="s">
        <v>49</v>
      </c>
      <c r="B283" s="265"/>
      <c r="C283" s="238" t="s">
        <v>1076</v>
      </c>
      <c r="D283" s="238" t="s">
        <v>116</v>
      </c>
      <c r="E283" s="236">
        <v>68269000</v>
      </c>
      <c r="F283" s="236">
        <v>582120530</v>
      </c>
      <c r="G283" s="236">
        <v>127590520</v>
      </c>
    </row>
    <row r="284" spans="1:7" ht="23.25" customHeight="1" x14ac:dyDescent="0.2">
      <c r="A284" s="264" t="s">
        <v>843</v>
      </c>
      <c r="B284" s="265"/>
      <c r="C284" s="238" t="s">
        <v>844</v>
      </c>
      <c r="D284" s="239"/>
      <c r="E284" s="236">
        <v>1600000</v>
      </c>
      <c r="F284" s="236">
        <v>1600000</v>
      </c>
      <c r="G284" s="236">
        <v>1600000</v>
      </c>
    </row>
    <row r="285" spans="1:7" ht="23.25" customHeight="1" x14ac:dyDescent="0.2">
      <c r="A285" s="264" t="s">
        <v>845</v>
      </c>
      <c r="B285" s="265"/>
      <c r="C285" s="238" t="s">
        <v>846</v>
      </c>
      <c r="D285" s="239"/>
      <c r="E285" s="236">
        <v>1600000</v>
      </c>
      <c r="F285" s="236">
        <v>1600000</v>
      </c>
      <c r="G285" s="236">
        <v>1600000</v>
      </c>
    </row>
    <row r="286" spans="1:7" ht="23.25" customHeight="1" x14ac:dyDescent="0.2">
      <c r="A286" s="264" t="s">
        <v>85</v>
      </c>
      <c r="B286" s="265"/>
      <c r="C286" s="238" t="s">
        <v>846</v>
      </c>
      <c r="D286" s="238" t="s">
        <v>84</v>
      </c>
      <c r="E286" s="236">
        <v>1600000</v>
      </c>
      <c r="F286" s="236">
        <v>1600000</v>
      </c>
      <c r="G286" s="236">
        <v>1600000</v>
      </c>
    </row>
    <row r="287" spans="1:7" ht="15" customHeight="1" x14ac:dyDescent="0.2">
      <c r="A287" s="264" t="s">
        <v>49</v>
      </c>
      <c r="B287" s="265"/>
      <c r="C287" s="238" t="s">
        <v>846</v>
      </c>
      <c r="D287" s="238" t="s">
        <v>116</v>
      </c>
      <c r="E287" s="236">
        <v>1600000</v>
      </c>
      <c r="F287" s="236">
        <v>1600000</v>
      </c>
      <c r="G287" s="236">
        <v>1600000</v>
      </c>
    </row>
    <row r="288" spans="1:7" ht="15" customHeight="1" x14ac:dyDescent="0.2">
      <c r="A288" s="264" t="s">
        <v>472</v>
      </c>
      <c r="B288" s="265"/>
      <c r="C288" s="238" t="s">
        <v>473</v>
      </c>
      <c r="D288" s="238"/>
      <c r="E288" s="236">
        <v>841590</v>
      </c>
      <c r="F288" s="236">
        <v>841580</v>
      </c>
      <c r="G288" s="236">
        <v>841580</v>
      </c>
    </row>
    <row r="289" spans="1:7" ht="23.25" customHeight="1" x14ac:dyDescent="0.2">
      <c r="A289" s="264" t="s">
        <v>474</v>
      </c>
      <c r="B289" s="265"/>
      <c r="C289" s="238" t="s">
        <v>475</v>
      </c>
      <c r="D289" s="239"/>
      <c r="E289" s="236">
        <v>841590</v>
      </c>
      <c r="F289" s="236">
        <v>841580</v>
      </c>
      <c r="G289" s="236">
        <v>841580</v>
      </c>
    </row>
    <row r="290" spans="1:7" ht="68.25" customHeight="1" x14ac:dyDescent="0.2">
      <c r="A290" s="264" t="s">
        <v>937</v>
      </c>
      <c r="B290" s="265"/>
      <c r="C290" s="238" t="s">
        <v>735</v>
      </c>
      <c r="D290" s="239"/>
      <c r="E290" s="236">
        <v>841590</v>
      </c>
      <c r="F290" s="236">
        <v>841580</v>
      </c>
      <c r="G290" s="236">
        <v>841580</v>
      </c>
    </row>
    <row r="291" spans="1:7" ht="23.25" customHeight="1" x14ac:dyDescent="0.2">
      <c r="A291" s="264" t="s">
        <v>85</v>
      </c>
      <c r="B291" s="265"/>
      <c r="C291" s="238" t="s">
        <v>735</v>
      </c>
      <c r="D291" s="238" t="s">
        <v>84</v>
      </c>
      <c r="E291" s="236">
        <v>841590</v>
      </c>
      <c r="F291" s="236">
        <v>841580</v>
      </c>
      <c r="G291" s="236">
        <v>841580</v>
      </c>
    </row>
    <row r="292" spans="1:7" ht="15" customHeight="1" x14ac:dyDescent="0.2">
      <c r="A292" s="264" t="s">
        <v>49</v>
      </c>
      <c r="B292" s="265"/>
      <c r="C292" s="238" t="s">
        <v>735</v>
      </c>
      <c r="D292" s="238" t="s">
        <v>116</v>
      </c>
      <c r="E292" s="236">
        <v>841590</v>
      </c>
      <c r="F292" s="236">
        <v>841580</v>
      </c>
      <c r="G292" s="236">
        <v>841580</v>
      </c>
    </row>
    <row r="293" spans="1:7" ht="23.25" customHeight="1" x14ac:dyDescent="0.2">
      <c r="A293" s="264" t="s">
        <v>833</v>
      </c>
      <c r="B293" s="265"/>
      <c r="C293" s="238" t="s">
        <v>665</v>
      </c>
      <c r="D293" s="238"/>
      <c r="E293" s="236">
        <v>125000000</v>
      </c>
      <c r="F293" s="236">
        <v>150000000</v>
      </c>
      <c r="G293" s="236">
        <v>150000000</v>
      </c>
    </row>
    <row r="294" spans="1:7" ht="34.5" customHeight="1" x14ac:dyDescent="0.2">
      <c r="A294" s="264" t="s">
        <v>834</v>
      </c>
      <c r="B294" s="265"/>
      <c r="C294" s="238" t="s">
        <v>835</v>
      </c>
      <c r="D294" s="239"/>
      <c r="E294" s="236">
        <v>125000000</v>
      </c>
      <c r="F294" s="236">
        <v>150000000</v>
      </c>
      <c r="G294" s="236">
        <v>150000000</v>
      </c>
    </row>
    <row r="295" spans="1:7" ht="23.25" customHeight="1" x14ac:dyDescent="0.2">
      <c r="A295" s="264" t="s">
        <v>1181</v>
      </c>
      <c r="B295" s="265"/>
      <c r="C295" s="238" t="s">
        <v>836</v>
      </c>
      <c r="D295" s="239"/>
      <c r="E295" s="236">
        <v>125000000</v>
      </c>
      <c r="F295" s="236">
        <v>150000000</v>
      </c>
      <c r="G295" s="236">
        <v>150000000</v>
      </c>
    </row>
    <row r="296" spans="1:7" ht="23.25" customHeight="1" x14ac:dyDescent="0.2">
      <c r="A296" s="264" t="s">
        <v>85</v>
      </c>
      <c r="B296" s="265"/>
      <c r="C296" s="238" t="s">
        <v>836</v>
      </c>
      <c r="D296" s="238" t="s">
        <v>84</v>
      </c>
      <c r="E296" s="236">
        <v>125000000</v>
      </c>
      <c r="F296" s="236">
        <v>150000000</v>
      </c>
      <c r="G296" s="236">
        <v>150000000</v>
      </c>
    </row>
    <row r="297" spans="1:7" ht="15" customHeight="1" x14ac:dyDescent="0.2">
      <c r="A297" s="264" t="s">
        <v>49</v>
      </c>
      <c r="B297" s="265"/>
      <c r="C297" s="238" t="s">
        <v>836</v>
      </c>
      <c r="D297" s="238" t="s">
        <v>116</v>
      </c>
      <c r="E297" s="236">
        <v>125000000</v>
      </c>
      <c r="F297" s="236">
        <v>150000000</v>
      </c>
      <c r="G297" s="236">
        <v>150000000</v>
      </c>
    </row>
    <row r="298" spans="1:7" ht="23.25" customHeight="1" x14ac:dyDescent="0.2">
      <c r="A298" s="292" t="s">
        <v>932</v>
      </c>
      <c r="B298" s="293"/>
      <c r="C298" s="233" t="s">
        <v>389</v>
      </c>
      <c r="D298" s="233"/>
      <c r="E298" s="243">
        <v>255724733</v>
      </c>
      <c r="F298" s="243">
        <v>268066348</v>
      </c>
      <c r="G298" s="243">
        <v>265298348</v>
      </c>
    </row>
    <row r="299" spans="1:7" ht="23.25" customHeight="1" x14ac:dyDescent="0.2">
      <c r="A299" s="264" t="s">
        <v>405</v>
      </c>
      <c r="B299" s="265"/>
      <c r="C299" s="238" t="s">
        <v>406</v>
      </c>
      <c r="D299" s="238"/>
      <c r="E299" s="236">
        <v>205773700</v>
      </c>
      <c r="F299" s="236">
        <v>219340315</v>
      </c>
      <c r="G299" s="236">
        <v>216572315</v>
      </c>
    </row>
    <row r="300" spans="1:7" ht="45.75" customHeight="1" x14ac:dyDescent="0.2">
      <c r="A300" s="264" t="s">
        <v>1169</v>
      </c>
      <c r="B300" s="265"/>
      <c r="C300" s="238" t="s">
        <v>407</v>
      </c>
      <c r="D300" s="239"/>
      <c r="E300" s="236">
        <v>1880000</v>
      </c>
      <c r="F300" s="236">
        <v>1880000</v>
      </c>
      <c r="G300" s="236">
        <v>1820000</v>
      </c>
    </row>
    <row r="301" spans="1:7" ht="45.75" customHeight="1" x14ac:dyDescent="0.2">
      <c r="A301" s="264" t="s">
        <v>1170</v>
      </c>
      <c r="B301" s="265"/>
      <c r="C301" s="238" t="s">
        <v>924</v>
      </c>
      <c r="D301" s="239"/>
      <c r="E301" s="236">
        <v>40000</v>
      </c>
      <c r="F301" s="236">
        <v>40000</v>
      </c>
      <c r="G301" s="236">
        <v>40000</v>
      </c>
    </row>
    <row r="302" spans="1:7" ht="23.25" customHeight="1" x14ac:dyDescent="0.2">
      <c r="A302" s="264" t="s">
        <v>273</v>
      </c>
      <c r="B302" s="265"/>
      <c r="C302" s="238" t="s">
        <v>924</v>
      </c>
      <c r="D302" s="238" t="s">
        <v>94</v>
      </c>
      <c r="E302" s="236">
        <v>40000</v>
      </c>
      <c r="F302" s="236">
        <v>40000</v>
      </c>
      <c r="G302" s="236">
        <v>40000</v>
      </c>
    </row>
    <row r="303" spans="1:7" ht="23.25" customHeight="1" x14ac:dyDescent="0.2">
      <c r="A303" s="264" t="s">
        <v>187</v>
      </c>
      <c r="B303" s="265"/>
      <c r="C303" s="238" t="s">
        <v>924</v>
      </c>
      <c r="D303" s="238" t="s">
        <v>58</v>
      </c>
      <c r="E303" s="236">
        <v>40000</v>
      </c>
      <c r="F303" s="236">
        <v>40000</v>
      </c>
      <c r="G303" s="236">
        <v>40000</v>
      </c>
    </row>
    <row r="304" spans="1:7" ht="34.5" customHeight="1" x14ac:dyDescent="0.2">
      <c r="A304" s="264" t="s">
        <v>925</v>
      </c>
      <c r="B304" s="265"/>
      <c r="C304" s="238" t="s">
        <v>926</v>
      </c>
      <c r="D304" s="239"/>
      <c r="E304" s="236">
        <v>40000</v>
      </c>
      <c r="F304" s="236">
        <v>40000</v>
      </c>
      <c r="G304" s="236">
        <v>40000</v>
      </c>
    </row>
    <row r="305" spans="1:7" ht="23.25" customHeight="1" x14ac:dyDescent="0.2">
      <c r="A305" s="264" t="s">
        <v>273</v>
      </c>
      <c r="B305" s="265"/>
      <c r="C305" s="238" t="s">
        <v>926</v>
      </c>
      <c r="D305" s="238" t="s">
        <v>94</v>
      </c>
      <c r="E305" s="236">
        <v>40000</v>
      </c>
      <c r="F305" s="236">
        <v>40000</v>
      </c>
      <c r="G305" s="236">
        <v>40000</v>
      </c>
    </row>
    <row r="306" spans="1:7" ht="23.25" customHeight="1" x14ac:dyDescent="0.2">
      <c r="A306" s="264" t="s">
        <v>187</v>
      </c>
      <c r="B306" s="265"/>
      <c r="C306" s="238" t="s">
        <v>926</v>
      </c>
      <c r="D306" s="238" t="s">
        <v>58</v>
      </c>
      <c r="E306" s="236">
        <v>40000</v>
      </c>
      <c r="F306" s="236">
        <v>40000</v>
      </c>
      <c r="G306" s="236">
        <v>40000</v>
      </c>
    </row>
    <row r="307" spans="1:7" ht="79.5" customHeight="1" x14ac:dyDescent="0.2">
      <c r="A307" s="264" t="s">
        <v>933</v>
      </c>
      <c r="B307" s="265"/>
      <c r="C307" s="238" t="s">
        <v>408</v>
      </c>
      <c r="D307" s="239"/>
      <c r="E307" s="236">
        <v>1800000</v>
      </c>
      <c r="F307" s="236">
        <v>1800000</v>
      </c>
      <c r="G307" s="236">
        <v>1740000</v>
      </c>
    </row>
    <row r="308" spans="1:7" ht="23.25" customHeight="1" x14ac:dyDescent="0.2">
      <c r="A308" s="264" t="s">
        <v>273</v>
      </c>
      <c r="B308" s="265"/>
      <c r="C308" s="238" t="s">
        <v>408</v>
      </c>
      <c r="D308" s="238" t="s">
        <v>94</v>
      </c>
      <c r="E308" s="236">
        <v>1800000</v>
      </c>
      <c r="F308" s="236">
        <v>1800000</v>
      </c>
      <c r="G308" s="236">
        <v>1740000</v>
      </c>
    </row>
    <row r="309" spans="1:7" ht="23.25" customHeight="1" x14ac:dyDescent="0.2">
      <c r="A309" s="264" t="s">
        <v>187</v>
      </c>
      <c r="B309" s="265"/>
      <c r="C309" s="238" t="s">
        <v>408</v>
      </c>
      <c r="D309" s="238" t="s">
        <v>58</v>
      </c>
      <c r="E309" s="236">
        <v>1800000</v>
      </c>
      <c r="F309" s="236">
        <v>1800000</v>
      </c>
      <c r="G309" s="236">
        <v>1740000</v>
      </c>
    </row>
    <row r="310" spans="1:7" ht="34.5" customHeight="1" x14ac:dyDescent="0.2">
      <c r="A310" s="264" t="s">
        <v>409</v>
      </c>
      <c r="B310" s="265"/>
      <c r="C310" s="238" t="s">
        <v>410</v>
      </c>
      <c r="D310" s="239"/>
      <c r="E310" s="236">
        <v>10000000</v>
      </c>
      <c r="F310" s="236">
        <v>10000000</v>
      </c>
      <c r="G310" s="236">
        <v>10000000</v>
      </c>
    </row>
    <row r="311" spans="1:7" ht="34.5" customHeight="1" x14ac:dyDescent="0.2">
      <c r="A311" s="264" t="s">
        <v>411</v>
      </c>
      <c r="B311" s="265"/>
      <c r="C311" s="238" t="s">
        <v>412</v>
      </c>
      <c r="D311" s="239"/>
      <c r="E311" s="236">
        <v>10000000</v>
      </c>
      <c r="F311" s="236">
        <v>10000000</v>
      </c>
      <c r="G311" s="236">
        <v>10000000</v>
      </c>
    </row>
    <row r="312" spans="1:7" ht="45.75" customHeight="1" x14ac:dyDescent="0.2">
      <c r="A312" s="264" t="s">
        <v>291</v>
      </c>
      <c r="B312" s="265"/>
      <c r="C312" s="238" t="s">
        <v>412</v>
      </c>
      <c r="D312" s="238" t="s">
        <v>195</v>
      </c>
      <c r="E312" s="236">
        <v>10000000</v>
      </c>
      <c r="F312" s="236">
        <v>10000000</v>
      </c>
      <c r="G312" s="236">
        <v>10000000</v>
      </c>
    </row>
    <row r="313" spans="1:7" ht="23.25" customHeight="1" x14ac:dyDescent="0.2">
      <c r="A313" s="264" t="s">
        <v>89</v>
      </c>
      <c r="B313" s="265"/>
      <c r="C313" s="238" t="s">
        <v>412</v>
      </c>
      <c r="D313" s="238" t="s">
        <v>26</v>
      </c>
      <c r="E313" s="236">
        <v>10000000</v>
      </c>
      <c r="F313" s="236">
        <v>10000000</v>
      </c>
      <c r="G313" s="236">
        <v>10000000</v>
      </c>
    </row>
    <row r="314" spans="1:7" ht="34.5" customHeight="1" x14ac:dyDescent="0.2">
      <c r="A314" s="264" t="s">
        <v>817</v>
      </c>
      <c r="B314" s="265"/>
      <c r="C314" s="238" t="s">
        <v>413</v>
      </c>
      <c r="D314" s="239"/>
      <c r="E314" s="236">
        <v>80000</v>
      </c>
      <c r="F314" s="236">
        <v>80000</v>
      </c>
      <c r="G314" s="236">
        <v>80000</v>
      </c>
    </row>
    <row r="315" spans="1:7" ht="45.75" customHeight="1" x14ac:dyDescent="0.2">
      <c r="A315" s="264" t="s">
        <v>1170</v>
      </c>
      <c r="B315" s="265"/>
      <c r="C315" s="238" t="s">
        <v>927</v>
      </c>
      <c r="D315" s="239"/>
      <c r="E315" s="236">
        <v>60000</v>
      </c>
      <c r="F315" s="236">
        <v>60000</v>
      </c>
      <c r="G315" s="236">
        <v>60000</v>
      </c>
    </row>
    <row r="316" spans="1:7" ht="23.25" customHeight="1" x14ac:dyDescent="0.2">
      <c r="A316" s="264" t="s">
        <v>273</v>
      </c>
      <c r="B316" s="265"/>
      <c r="C316" s="238" t="s">
        <v>927</v>
      </c>
      <c r="D316" s="238" t="s">
        <v>94</v>
      </c>
      <c r="E316" s="236">
        <v>60000</v>
      </c>
      <c r="F316" s="236">
        <v>60000</v>
      </c>
      <c r="G316" s="236">
        <v>60000</v>
      </c>
    </row>
    <row r="317" spans="1:7" ht="23.25" customHeight="1" x14ac:dyDescent="0.2">
      <c r="A317" s="264" t="s">
        <v>187</v>
      </c>
      <c r="B317" s="265"/>
      <c r="C317" s="238" t="s">
        <v>927</v>
      </c>
      <c r="D317" s="238" t="s">
        <v>58</v>
      </c>
      <c r="E317" s="236">
        <v>60000</v>
      </c>
      <c r="F317" s="236">
        <v>60000</v>
      </c>
      <c r="G317" s="236">
        <v>60000</v>
      </c>
    </row>
    <row r="318" spans="1:7" ht="23.25" customHeight="1" x14ac:dyDescent="0.2">
      <c r="A318" s="264" t="s">
        <v>414</v>
      </c>
      <c r="B318" s="265"/>
      <c r="C318" s="238" t="s">
        <v>415</v>
      </c>
      <c r="D318" s="239"/>
      <c r="E318" s="236">
        <v>20000</v>
      </c>
      <c r="F318" s="236">
        <v>20000</v>
      </c>
      <c r="G318" s="236">
        <v>20000</v>
      </c>
    </row>
    <row r="319" spans="1:7" ht="23.25" customHeight="1" x14ac:dyDescent="0.2">
      <c r="A319" s="264" t="s">
        <v>273</v>
      </c>
      <c r="B319" s="265"/>
      <c r="C319" s="238" t="s">
        <v>415</v>
      </c>
      <c r="D319" s="238" t="s">
        <v>94</v>
      </c>
      <c r="E319" s="236">
        <v>20000</v>
      </c>
      <c r="F319" s="236">
        <v>20000</v>
      </c>
      <c r="G319" s="236">
        <v>20000</v>
      </c>
    </row>
    <row r="320" spans="1:7" ht="23.25" customHeight="1" x14ac:dyDescent="0.2">
      <c r="A320" s="264" t="s">
        <v>187</v>
      </c>
      <c r="B320" s="265"/>
      <c r="C320" s="238" t="s">
        <v>415</v>
      </c>
      <c r="D320" s="238" t="s">
        <v>58</v>
      </c>
      <c r="E320" s="236">
        <v>20000</v>
      </c>
      <c r="F320" s="236">
        <v>20000</v>
      </c>
      <c r="G320" s="236">
        <v>20000</v>
      </c>
    </row>
    <row r="321" spans="1:7" ht="34.5" customHeight="1" x14ac:dyDescent="0.2">
      <c r="A321" s="264" t="s">
        <v>257</v>
      </c>
      <c r="B321" s="265"/>
      <c r="C321" s="238" t="s">
        <v>416</v>
      </c>
      <c r="D321" s="239"/>
      <c r="E321" s="236">
        <v>43630000</v>
      </c>
      <c r="F321" s="236">
        <v>43630000</v>
      </c>
      <c r="G321" s="236">
        <v>43630000</v>
      </c>
    </row>
    <row r="322" spans="1:7" ht="23.25" customHeight="1" x14ac:dyDescent="0.2">
      <c r="A322" s="264" t="s">
        <v>417</v>
      </c>
      <c r="B322" s="265"/>
      <c r="C322" s="238" t="s">
        <v>418</v>
      </c>
      <c r="D322" s="239"/>
      <c r="E322" s="236">
        <v>43630000</v>
      </c>
      <c r="F322" s="236">
        <v>43630000</v>
      </c>
      <c r="G322" s="236">
        <v>43630000</v>
      </c>
    </row>
    <row r="323" spans="1:7" ht="23.25" customHeight="1" x14ac:dyDescent="0.2">
      <c r="A323" s="264" t="s">
        <v>273</v>
      </c>
      <c r="B323" s="265"/>
      <c r="C323" s="238" t="s">
        <v>418</v>
      </c>
      <c r="D323" s="238" t="s">
        <v>94</v>
      </c>
      <c r="E323" s="236">
        <v>43630000</v>
      </c>
      <c r="F323" s="236">
        <v>43630000</v>
      </c>
      <c r="G323" s="236">
        <v>43630000</v>
      </c>
    </row>
    <row r="324" spans="1:7" ht="23.25" customHeight="1" x14ac:dyDescent="0.2">
      <c r="A324" s="264" t="s">
        <v>187</v>
      </c>
      <c r="B324" s="265"/>
      <c r="C324" s="238" t="s">
        <v>418</v>
      </c>
      <c r="D324" s="238" t="s">
        <v>58</v>
      </c>
      <c r="E324" s="236">
        <v>43630000</v>
      </c>
      <c r="F324" s="236">
        <v>43630000</v>
      </c>
      <c r="G324" s="236">
        <v>43630000</v>
      </c>
    </row>
    <row r="325" spans="1:7" ht="79.5" customHeight="1" x14ac:dyDescent="0.2">
      <c r="A325" s="264" t="s">
        <v>419</v>
      </c>
      <c r="B325" s="265"/>
      <c r="C325" s="238" t="s">
        <v>420</v>
      </c>
      <c r="D325" s="239"/>
      <c r="E325" s="236">
        <v>2100000</v>
      </c>
      <c r="F325" s="236">
        <v>2100000</v>
      </c>
      <c r="G325" s="236">
        <v>2100000</v>
      </c>
    </row>
    <row r="326" spans="1:7" ht="57" customHeight="1" x14ac:dyDescent="0.2">
      <c r="A326" s="264" t="s">
        <v>421</v>
      </c>
      <c r="B326" s="265"/>
      <c r="C326" s="238" t="s">
        <v>422</v>
      </c>
      <c r="D326" s="239"/>
      <c r="E326" s="236">
        <v>2100000</v>
      </c>
      <c r="F326" s="236">
        <v>2100000</v>
      </c>
      <c r="G326" s="236">
        <v>2100000</v>
      </c>
    </row>
    <row r="327" spans="1:7" ht="23.25" customHeight="1" x14ac:dyDescent="0.2">
      <c r="A327" s="264" t="s">
        <v>273</v>
      </c>
      <c r="B327" s="265"/>
      <c r="C327" s="238" t="s">
        <v>422</v>
      </c>
      <c r="D327" s="238" t="s">
        <v>94</v>
      </c>
      <c r="E327" s="236">
        <v>2100000</v>
      </c>
      <c r="F327" s="236">
        <v>2100000</v>
      </c>
      <c r="G327" s="236">
        <v>2100000</v>
      </c>
    </row>
    <row r="328" spans="1:7" ht="23.25" customHeight="1" x14ac:dyDescent="0.2">
      <c r="A328" s="264" t="s">
        <v>187</v>
      </c>
      <c r="B328" s="265"/>
      <c r="C328" s="238" t="s">
        <v>422</v>
      </c>
      <c r="D328" s="238" t="s">
        <v>58</v>
      </c>
      <c r="E328" s="236">
        <v>2100000</v>
      </c>
      <c r="F328" s="236">
        <v>2100000</v>
      </c>
      <c r="G328" s="236">
        <v>2100000</v>
      </c>
    </row>
    <row r="329" spans="1:7" ht="15" customHeight="1" x14ac:dyDescent="0.2">
      <c r="A329" s="264" t="s">
        <v>828</v>
      </c>
      <c r="B329" s="265"/>
      <c r="C329" s="238" t="s">
        <v>458</v>
      </c>
      <c r="D329" s="239"/>
      <c r="E329" s="236">
        <v>148083700</v>
      </c>
      <c r="F329" s="236">
        <v>161650315</v>
      </c>
      <c r="G329" s="236">
        <v>158942315</v>
      </c>
    </row>
    <row r="330" spans="1:7" ht="15" customHeight="1" x14ac:dyDescent="0.2">
      <c r="A330" s="264" t="s">
        <v>837</v>
      </c>
      <c r="B330" s="265"/>
      <c r="C330" s="238" t="s">
        <v>838</v>
      </c>
      <c r="D330" s="239"/>
      <c r="E330" s="236">
        <v>21400000</v>
      </c>
      <c r="F330" s="236">
        <v>27310000</v>
      </c>
      <c r="G330" s="236">
        <v>28790000</v>
      </c>
    </row>
    <row r="331" spans="1:7" ht="23.25" customHeight="1" x14ac:dyDescent="0.2">
      <c r="A331" s="264" t="s">
        <v>273</v>
      </c>
      <c r="B331" s="265"/>
      <c r="C331" s="238" t="s">
        <v>838</v>
      </c>
      <c r="D331" s="238" t="s">
        <v>94</v>
      </c>
      <c r="E331" s="236">
        <v>21400000</v>
      </c>
      <c r="F331" s="236">
        <v>27310000</v>
      </c>
      <c r="G331" s="236">
        <v>28790000</v>
      </c>
    </row>
    <row r="332" spans="1:7" ht="23.25" customHeight="1" x14ac:dyDescent="0.2">
      <c r="A332" s="264" t="s">
        <v>187</v>
      </c>
      <c r="B332" s="265"/>
      <c r="C332" s="238" t="s">
        <v>838</v>
      </c>
      <c r="D332" s="238" t="s">
        <v>58</v>
      </c>
      <c r="E332" s="236">
        <v>21400000</v>
      </c>
      <c r="F332" s="236">
        <v>27310000</v>
      </c>
      <c r="G332" s="236">
        <v>28790000</v>
      </c>
    </row>
    <row r="333" spans="1:7" ht="23.25" customHeight="1" x14ac:dyDescent="0.2">
      <c r="A333" s="264" t="s">
        <v>459</v>
      </c>
      <c r="B333" s="265"/>
      <c r="C333" s="238" t="s">
        <v>460</v>
      </c>
      <c r="D333" s="239"/>
      <c r="E333" s="236">
        <v>108843170</v>
      </c>
      <c r="F333" s="236">
        <v>119051185</v>
      </c>
      <c r="G333" s="236">
        <v>114719185</v>
      </c>
    </row>
    <row r="334" spans="1:7" ht="45.75" customHeight="1" x14ac:dyDescent="0.2">
      <c r="A334" s="264" t="s">
        <v>291</v>
      </c>
      <c r="B334" s="265"/>
      <c r="C334" s="238" t="s">
        <v>460</v>
      </c>
      <c r="D334" s="238" t="s">
        <v>195</v>
      </c>
      <c r="E334" s="236">
        <v>82816185</v>
      </c>
      <c r="F334" s="236">
        <v>82816185</v>
      </c>
      <c r="G334" s="236">
        <v>82816185</v>
      </c>
    </row>
    <row r="335" spans="1:7" ht="15" customHeight="1" x14ac:dyDescent="0.2">
      <c r="A335" s="264" t="s">
        <v>248</v>
      </c>
      <c r="B335" s="265"/>
      <c r="C335" s="238" t="s">
        <v>460</v>
      </c>
      <c r="D335" s="238" t="s">
        <v>249</v>
      </c>
      <c r="E335" s="236">
        <v>82816185</v>
      </c>
      <c r="F335" s="236">
        <v>82816185</v>
      </c>
      <c r="G335" s="236">
        <v>82816185</v>
      </c>
    </row>
    <row r="336" spans="1:7" ht="23.25" customHeight="1" x14ac:dyDescent="0.2">
      <c r="A336" s="264" t="s">
        <v>273</v>
      </c>
      <c r="B336" s="265"/>
      <c r="C336" s="238" t="s">
        <v>460</v>
      </c>
      <c r="D336" s="238" t="s">
        <v>94</v>
      </c>
      <c r="E336" s="236">
        <v>25857000</v>
      </c>
      <c r="F336" s="236">
        <v>36065000</v>
      </c>
      <c r="G336" s="236">
        <v>31733000</v>
      </c>
    </row>
    <row r="337" spans="1:7" ht="23.25" customHeight="1" x14ac:dyDescent="0.2">
      <c r="A337" s="264" t="s">
        <v>187</v>
      </c>
      <c r="B337" s="265"/>
      <c r="C337" s="238" t="s">
        <v>460</v>
      </c>
      <c r="D337" s="238" t="s">
        <v>58</v>
      </c>
      <c r="E337" s="236">
        <v>25857000</v>
      </c>
      <c r="F337" s="236">
        <v>36065000</v>
      </c>
      <c r="G337" s="236">
        <v>31733000</v>
      </c>
    </row>
    <row r="338" spans="1:7" ht="15" customHeight="1" x14ac:dyDescent="0.2">
      <c r="A338" s="264" t="s">
        <v>200</v>
      </c>
      <c r="B338" s="265"/>
      <c r="C338" s="238" t="s">
        <v>460</v>
      </c>
      <c r="D338" s="238" t="s">
        <v>201</v>
      </c>
      <c r="E338" s="236">
        <v>169985</v>
      </c>
      <c r="F338" s="236">
        <v>170000</v>
      </c>
      <c r="G338" s="236">
        <v>170000</v>
      </c>
    </row>
    <row r="339" spans="1:7" ht="15" customHeight="1" x14ac:dyDescent="0.2">
      <c r="A339" s="264" t="s">
        <v>73</v>
      </c>
      <c r="B339" s="265"/>
      <c r="C339" s="238" t="s">
        <v>460</v>
      </c>
      <c r="D339" s="238" t="s">
        <v>74</v>
      </c>
      <c r="E339" s="236">
        <v>169985</v>
      </c>
      <c r="F339" s="236">
        <v>170000</v>
      </c>
      <c r="G339" s="236">
        <v>170000</v>
      </c>
    </row>
    <row r="340" spans="1:7" ht="45.75" customHeight="1" x14ac:dyDescent="0.2">
      <c r="A340" s="264" t="s">
        <v>453</v>
      </c>
      <c r="B340" s="265"/>
      <c r="C340" s="238" t="s">
        <v>653</v>
      </c>
      <c r="D340" s="239"/>
      <c r="E340" s="236">
        <v>3533000</v>
      </c>
      <c r="F340" s="236">
        <v>3533000</v>
      </c>
      <c r="G340" s="236">
        <v>3533000</v>
      </c>
    </row>
    <row r="341" spans="1:7" ht="45.75" customHeight="1" x14ac:dyDescent="0.2">
      <c r="A341" s="264" t="s">
        <v>291</v>
      </c>
      <c r="B341" s="265"/>
      <c r="C341" s="238" t="s">
        <v>653</v>
      </c>
      <c r="D341" s="238" t="s">
        <v>195</v>
      </c>
      <c r="E341" s="236">
        <v>2790400</v>
      </c>
      <c r="F341" s="236">
        <v>2790400</v>
      </c>
      <c r="G341" s="236">
        <v>2790400</v>
      </c>
    </row>
    <row r="342" spans="1:7" ht="15" customHeight="1" x14ac:dyDescent="0.2">
      <c r="A342" s="264" t="s">
        <v>248</v>
      </c>
      <c r="B342" s="265"/>
      <c r="C342" s="238" t="s">
        <v>653</v>
      </c>
      <c r="D342" s="238" t="s">
        <v>249</v>
      </c>
      <c r="E342" s="236">
        <v>2790400</v>
      </c>
      <c r="F342" s="236">
        <v>2790400</v>
      </c>
      <c r="G342" s="236">
        <v>2790400</v>
      </c>
    </row>
    <row r="343" spans="1:7" ht="23.25" customHeight="1" x14ac:dyDescent="0.2">
      <c r="A343" s="264" t="s">
        <v>273</v>
      </c>
      <c r="B343" s="265"/>
      <c r="C343" s="238" t="s">
        <v>653</v>
      </c>
      <c r="D343" s="238" t="s">
        <v>94</v>
      </c>
      <c r="E343" s="236">
        <v>742600</v>
      </c>
      <c r="F343" s="236">
        <v>742600</v>
      </c>
      <c r="G343" s="236">
        <v>742600</v>
      </c>
    </row>
    <row r="344" spans="1:7" ht="23.25" customHeight="1" x14ac:dyDescent="0.2">
      <c r="A344" s="264" t="s">
        <v>187</v>
      </c>
      <c r="B344" s="265"/>
      <c r="C344" s="238" t="s">
        <v>653</v>
      </c>
      <c r="D344" s="238" t="s">
        <v>58</v>
      </c>
      <c r="E344" s="236">
        <v>742600</v>
      </c>
      <c r="F344" s="236">
        <v>742600</v>
      </c>
      <c r="G344" s="236">
        <v>742600</v>
      </c>
    </row>
    <row r="345" spans="1:7" ht="57" customHeight="1" x14ac:dyDescent="0.2">
      <c r="A345" s="264" t="s">
        <v>454</v>
      </c>
      <c r="B345" s="265"/>
      <c r="C345" s="238" t="s">
        <v>654</v>
      </c>
      <c r="D345" s="239"/>
      <c r="E345" s="236">
        <v>14307530</v>
      </c>
      <c r="F345" s="236">
        <v>11756130</v>
      </c>
      <c r="G345" s="236">
        <v>11900130</v>
      </c>
    </row>
    <row r="346" spans="1:7" ht="45.75" customHeight="1" x14ac:dyDescent="0.2">
      <c r="A346" s="264" t="s">
        <v>291</v>
      </c>
      <c r="B346" s="265"/>
      <c r="C346" s="238" t="s">
        <v>654</v>
      </c>
      <c r="D346" s="238" t="s">
        <v>195</v>
      </c>
      <c r="E346" s="236">
        <v>9037130</v>
      </c>
      <c r="F346" s="236">
        <v>9037130</v>
      </c>
      <c r="G346" s="236">
        <v>9037130</v>
      </c>
    </row>
    <row r="347" spans="1:7" ht="15" customHeight="1" x14ac:dyDescent="0.2">
      <c r="A347" s="264" t="s">
        <v>248</v>
      </c>
      <c r="B347" s="265"/>
      <c r="C347" s="238" t="s">
        <v>654</v>
      </c>
      <c r="D347" s="238" t="s">
        <v>249</v>
      </c>
      <c r="E347" s="236">
        <v>9037130</v>
      </c>
      <c r="F347" s="236">
        <v>9037130</v>
      </c>
      <c r="G347" s="236">
        <v>9037130</v>
      </c>
    </row>
    <row r="348" spans="1:7" ht="23.25" customHeight="1" x14ac:dyDescent="0.2">
      <c r="A348" s="264" t="s">
        <v>273</v>
      </c>
      <c r="B348" s="265"/>
      <c r="C348" s="238" t="s">
        <v>654</v>
      </c>
      <c r="D348" s="238" t="s">
        <v>94</v>
      </c>
      <c r="E348" s="236">
        <v>5255400</v>
      </c>
      <c r="F348" s="236">
        <v>2704000</v>
      </c>
      <c r="G348" s="236">
        <v>2848000</v>
      </c>
    </row>
    <row r="349" spans="1:7" ht="23.25" customHeight="1" x14ac:dyDescent="0.2">
      <c r="A349" s="264" t="s">
        <v>187</v>
      </c>
      <c r="B349" s="265"/>
      <c r="C349" s="238" t="s">
        <v>654</v>
      </c>
      <c r="D349" s="238" t="s">
        <v>58</v>
      </c>
      <c r="E349" s="236">
        <v>5255400</v>
      </c>
      <c r="F349" s="236">
        <v>2704000</v>
      </c>
      <c r="G349" s="236">
        <v>2848000</v>
      </c>
    </row>
    <row r="350" spans="1:7" ht="15" customHeight="1" x14ac:dyDescent="0.2">
      <c r="A350" s="264" t="s">
        <v>200</v>
      </c>
      <c r="B350" s="265"/>
      <c r="C350" s="238" t="s">
        <v>654</v>
      </c>
      <c r="D350" s="238" t="s">
        <v>201</v>
      </c>
      <c r="E350" s="236">
        <v>15000</v>
      </c>
      <c r="F350" s="236">
        <v>15000</v>
      </c>
      <c r="G350" s="236">
        <v>15000</v>
      </c>
    </row>
    <row r="351" spans="1:7" ht="15" customHeight="1" x14ac:dyDescent="0.2">
      <c r="A351" s="264" t="s">
        <v>73</v>
      </c>
      <c r="B351" s="265"/>
      <c r="C351" s="238" t="s">
        <v>654</v>
      </c>
      <c r="D351" s="238" t="s">
        <v>74</v>
      </c>
      <c r="E351" s="236">
        <v>15000</v>
      </c>
      <c r="F351" s="236">
        <v>15000</v>
      </c>
      <c r="G351" s="236">
        <v>15000</v>
      </c>
    </row>
    <row r="352" spans="1:7" ht="23.25" customHeight="1" x14ac:dyDescent="0.2">
      <c r="A352" s="264" t="s">
        <v>1000</v>
      </c>
      <c r="B352" s="265"/>
      <c r="C352" s="238" t="s">
        <v>390</v>
      </c>
      <c r="D352" s="238"/>
      <c r="E352" s="236">
        <v>1164900</v>
      </c>
      <c r="F352" s="236">
        <v>1164900</v>
      </c>
      <c r="G352" s="236">
        <v>1164900</v>
      </c>
    </row>
    <row r="353" spans="1:7" ht="23.25" customHeight="1" x14ac:dyDescent="0.2">
      <c r="A353" s="264" t="s">
        <v>1001</v>
      </c>
      <c r="B353" s="265"/>
      <c r="C353" s="238" t="s">
        <v>922</v>
      </c>
      <c r="D353" s="239"/>
      <c r="E353" s="236">
        <v>264900</v>
      </c>
      <c r="F353" s="236">
        <v>264900</v>
      </c>
      <c r="G353" s="236">
        <v>264900</v>
      </c>
    </row>
    <row r="354" spans="1:7" ht="15" customHeight="1" x14ac:dyDescent="0.2">
      <c r="A354" s="264" t="s">
        <v>1002</v>
      </c>
      <c r="B354" s="265"/>
      <c r="C354" s="238" t="s">
        <v>923</v>
      </c>
      <c r="D354" s="239"/>
      <c r="E354" s="236">
        <v>264900</v>
      </c>
      <c r="F354" s="236">
        <v>264900</v>
      </c>
      <c r="G354" s="236">
        <v>264900</v>
      </c>
    </row>
    <row r="355" spans="1:7" ht="23.25" customHeight="1" x14ac:dyDescent="0.2">
      <c r="A355" s="264" t="s">
        <v>273</v>
      </c>
      <c r="B355" s="265"/>
      <c r="C355" s="238" t="s">
        <v>923</v>
      </c>
      <c r="D355" s="238" t="s">
        <v>94</v>
      </c>
      <c r="E355" s="236">
        <v>264900</v>
      </c>
      <c r="F355" s="236">
        <v>264900</v>
      </c>
      <c r="G355" s="236">
        <v>264900</v>
      </c>
    </row>
    <row r="356" spans="1:7" ht="23.25" customHeight="1" x14ac:dyDescent="0.2">
      <c r="A356" s="264" t="s">
        <v>187</v>
      </c>
      <c r="B356" s="265"/>
      <c r="C356" s="238" t="s">
        <v>923</v>
      </c>
      <c r="D356" s="238" t="s">
        <v>58</v>
      </c>
      <c r="E356" s="236">
        <v>264900</v>
      </c>
      <c r="F356" s="236">
        <v>264900</v>
      </c>
      <c r="G356" s="236">
        <v>264900</v>
      </c>
    </row>
    <row r="357" spans="1:7" ht="45.75" customHeight="1" x14ac:dyDescent="0.2">
      <c r="A357" s="264" t="s">
        <v>935</v>
      </c>
      <c r="B357" s="265"/>
      <c r="C357" s="238" t="s">
        <v>391</v>
      </c>
      <c r="D357" s="239"/>
      <c r="E357" s="236">
        <v>300000</v>
      </c>
      <c r="F357" s="236">
        <v>300000</v>
      </c>
      <c r="G357" s="236">
        <v>300000</v>
      </c>
    </row>
    <row r="358" spans="1:7" ht="34.5" customHeight="1" x14ac:dyDescent="0.2">
      <c r="A358" s="264" t="s">
        <v>1168</v>
      </c>
      <c r="B358" s="265"/>
      <c r="C358" s="238" t="s">
        <v>811</v>
      </c>
      <c r="D358" s="239"/>
      <c r="E358" s="236">
        <v>300000</v>
      </c>
      <c r="F358" s="236">
        <v>300000</v>
      </c>
      <c r="G358" s="236">
        <v>300000</v>
      </c>
    </row>
    <row r="359" spans="1:7" ht="23.25" customHeight="1" x14ac:dyDescent="0.2">
      <c r="A359" s="264" t="s">
        <v>273</v>
      </c>
      <c r="B359" s="265"/>
      <c r="C359" s="238" t="s">
        <v>811</v>
      </c>
      <c r="D359" s="238" t="s">
        <v>94</v>
      </c>
      <c r="E359" s="236">
        <v>300000</v>
      </c>
      <c r="F359" s="236">
        <v>300000</v>
      </c>
      <c r="G359" s="236">
        <v>300000</v>
      </c>
    </row>
    <row r="360" spans="1:7" ht="23.25" customHeight="1" x14ac:dyDescent="0.2">
      <c r="A360" s="264" t="s">
        <v>187</v>
      </c>
      <c r="B360" s="265"/>
      <c r="C360" s="238" t="s">
        <v>811</v>
      </c>
      <c r="D360" s="238" t="s">
        <v>58</v>
      </c>
      <c r="E360" s="236">
        <v>300000</v>
      </c>
      <c r="F360" s="236">
        <v>300000</v>
      </c>
      <c r="G360" s="236">
        <v>300000</v>
      </c>
    </row>
    <row r="361" spans="1:7" ht="57" customHeight="1" x14ac:dyDescent="0.2">
      <c r="A361" s="264" t="s">
        <v>1003</v>
      </c>
      <c r="B361" s="265"/>
      <c r="C361" s="238" t="s">
        <v>812</v>
      </c>
      <c r="D361" s="239"/>
      <c r="E361" s="236">
        <v>600000</v>
      </c>
      <c r="F361" s="236">
        <v>600000</v>
      </c>
      <c r="G361" s="236">
        <v>600000</v>
      </c>
    </row>
    <row r="362" spans="1:7" ht="34.5" customHeight="1" x14ac:dyDescent="0.2">
      <c r="A362" s="264" t="s">
        <v>1168</v>
      </c>
      <c r="B362" s="265"/>
      <c r="C362" s="238" t="s">
        <v>813</v>
      </c>
      <c r="D362" s="239"/>
      <c r="E362" s="236">
        <v>600000</v>
      </c>
      <c r="F362" s="236">
        <v>600000</v>
      </c>
      <c r="G362" s="236">
        <v>600000</v>
      </c>
    </row>
    <row r="363" spans="1:7" ht="23.25" customHeight="1" x14ac:dyDescent="0.2">
      <c r="A363" s="264" t="s">
        <v>273</v>
      </c>
      <c r="B363" s="265"/>
      <c r="C363" s="238" t="s">
        <v>813</v>
      </c>
      <c r="D363" s="238" t="s">
        <v>94</v>
      </c>
      <c r="E363" s="236">
        <v>600000</v>
      </c>
      <c r="F363" s="236">
        <v>600000</v>
      </c>
      <c r="G363" s="236">
        <v>600000</v>
      </c>
    </row>
    <row r="364" spans="1:7" ht="23.25" customHeight="1" x14ac:dyDescent="0.2">
      <c r="A364" s="264" t="s">
        <v>187</v>
      </c>
      <c r="B364" s="265"/>
      <c r="C364" s="238" t="s">
        <v>813</v>
      </c>
      <c r="D364" s="238" t="s">
        <v>58</v>
      </c>
      <c r="E364" s="236">
        <v>600000</v>
      </c>
      <c r="F364" s="236">
        <v>600000</v>
      </c>
      <c r="G364" s="236">
        <v>600000</v>
      </c>
    </row>
    <row r="365" spans="1:7" ht="34.5" customHeight="1" x14ac:dyDescent="0.2">
      <c r="A365" s="264" t="s">
        <v>651</v>
      </c>
      <c r="B365" s="265"/>
      <c r="C365" s="238" t="s">
        <v>393</v>
      </c>
      <c r="D365" s="238"/>
      <c r="E365" s="236">
        <v>5200000</v>
      </c>
      <c r="F365" s="236">
        <v>5200000</v>
      </c>
      <c r="G365" s="236">
        <v>5200000</v>
      </c>
    </row>
    <row r="366" spans="1:7" ht="79.5" customHeight="1" x14ac:dyDescent="0.2">
      <c r="A366" s="264" t="s">
        <v>804</v>
      </c>
      <c r="B366" s="265"/>
      <c r="C366" s="238" t="s">
        <v>394</v>
      </c>
      <c r="D366" s="239"/>
      <c r="E366" s="236">
        <v>3200000</v>
      </c>
      <c r="F366" s="236">
        <v>3200000</v>
      </c>
      <c r="G366" s="236">
        <v>3200000</v>
      </c>
    </row>
    <row r="367" spans="1:7" ht="34.5" customHeight="1" x14ac:dyDescent="0.2">
      <c r="A367" s="264" t="s">
        <v>395</v>
      </c>
      <c r="B367" s="265"/>
      <c r="C367" s="238" t="s">
        <v>396</v>
      </c>
      <c r="D367" s="239"/>
      <c r="E367" s="236">
        <v>3200000</v>
      </c>
      <c r="F367" s="236">
        <v>3200000</v>
      </c>
      <c r="G367" s="236">
        <v>3200000</v>
      </c>
    </row>
    <row r="368" spans="1:7" ht="23.25" customHeight="1" x14ac:dyDescent="0.2">
      <c r="A368" s="264" t="s">
        <v>273</v>
      </c>
      <c r="B368" s="265"/>
      <c r="C368" s="238" t="s">
        <v>396</v>
      </c>
      <c r="D368" s="238" t="s">
        <v>94</v>
      </c>
      <c r="E368" s="236">
        <v>3200000</v>
      </c>
      <c r="F368" s="236">
        <v>3200000</v>
      </c>
      <c r="G368" s="236">
        <v>3200000</v>
      </c>
    </row>
    <row r="369" spans="1:7" ht="23.25" customHeight="1" x14ac:dyDescent="0.2">
      <c r="A369" s="264" t="s">
        <v>187</v>
      </c>
      <c r="B369" s="265"/>
      <c r="C369" s="238" t="s">
        <v>396</v>
      </c>
      <c r="D369" s="238" t="s">
        <v>58</v>
      </c>
      <c r="E369" s="236">
        <v>3200000</v>
      </c>
      <c r="F369" s="236">
        <v>3200000</v>
      </c>
      <c r="G369" s="236">
        <v>3200000</v>
      </c>
    </row>
    <row r="370" spans="1:7" ht="45.75" customHeight="1" x14ac:dyDescent="0.2">
      <c r="A370" s="264" t="s">
        <v>805</v>
      </c>
      <c r="B370" s="265"/>
      <c r="C370" s="238" t="s">
        <v>806</v>
      </c>
      <c r="D370" s="239"/>
      <c r="E370" s="236">
        <v>1000000</v>
      </c>
      <c r="F370" s="236">
        <v>1000000</v>
      </c>
      <c r="G370" s="236">
        <v>1000000</v>
      </c>
    </row>
    <row r="371" spans="1:7" ht="34.5" customHeight="1" x14ac:dyDescent="0.2">
      <c r="A371" s="264" t="s">
        <v>399</v>
      </c>
      <c r="B371" s="265"/>
      <c r="C371" s="238" t="s">
        <v>807</v>
      </c>
      <c r="D371" s="239"/>
      <c r="E371" s="236">
        <v>1000000</v>
      </c>
      <c r="F371" s="236">
        <v>1000000</v>
      </c>
      <c r="G371" s="236">
        <v>1000000</v>
      </c>
    </row>
    <row r="372" spans="1:7" ht="23.25" customHeight="1" x14ac:dyDescent="0.2">
      <c r="A372" s="264" t="s">
        <v>273</v>
      </c>
      <c r="B372" s="265"/>
      <c r="C372" s="238" t="s">
        <v>807</v>
      </c>
      <c r="D372" s="238" t="s">
        <v>94</v>
      </c>
      <c r="E372" s="236">
        <v>1000000</v>
      </c>
      <c r="F372" s="236">
        <v>1000000</v>
      </c>
      <c r="G372" s="236">
        <v>1000000</v>
      </c>
    </row>
    <row r="373" spans="1:7" ht="23.25" customHeight="1" x14ac:dyDescent="0.2">
      <c r="A373" s="264" t="s">
        <v>187</v>
      </c>
      <c r="B373" s="265"/>
      <c r="C373" s="238" t="s">
        <v>807</v>
      </c>
      <c r="D373" s="238" t="s">
        <v>58</v>
      </c>
      <c r="E373" s="236">
        <v>1000000</v>
      </c>
      <c r="F373" s="236">
        <v>1000000</v>
      </c>
      <c r="G373" s="236">
        <v>1000000</v>
      </c>
    </row>
    <row r="374" spans="1:7" ht="45.75" customHeight="1" x14ac:dyDescent="0.2">
      <c r="A374" s="264" t="s">
        <v>808</v>
      </c>
      <c r="B374" s="265"/>
      <c r="C374" s="238" t="s">
        <v>809</v>
      </c>
      <c r="D374" s="239"/>
      <c r="E374" s="236">
        <v>1000000</v>
      </c>
      <c r="F374" s="236">
        <v>1000000</v>
      </c>
      <c r="G374" s="236">
        <v>1000000</v>
      </c>
    </row>
    <row r="375" spans="1:7" ht="23.25" customHeight="1" x14ac:dyDescent="0.2">
      <c r="A375" s="264" t="s">
        <v>400</v>
      </c>
      <c r="B375" s="265"/>
      <c r="C375" s="238" t="s">
        <v>810</v>
      </c>
      <c r="D375" s="239"/>
      <c r="E375" s="236">
        <v>1000000</v>
      </c>
      <c r="F375" s="236">
        <v>1000000</v>
      </c>
      <c r="G375" s="236">
        <v>1000000</v>
      </c>
    </row>
    <row r="376" spans="1:7" ht="23.25" customHeight="1" x14ac:dyDescent="0.2">
      <c r="A376" s="264" t="s">
        <v>273</v>
      </c>
      <c r="B376" s="265"/>
      <c r="C376" s="238" t="s">
        <v>810</v>
      </c>
      <c r="D376" s="238" t="s">
        <v>94</v>
      </c>
      <c r="E376" s="236">
        <v>1000000</v>
      </c>
      <c r="F376" s="236">
        <v>1000000</v>
      </c>
      <c r="G376" s="236">
        <v>1000000</v>
      </c>
    </row>
    <row r="377" spans="1:7" ht="23.25" customHeight="1" x14ac:dyDescent="0.2">
      <c r="A377" s="264" t="s">
        <v>187</v>
      </c>
      <c r="B377" s="265"/>
      <c r="C377" s="238" t="s">
        <v>810</v>
      </c>
      <c r="D377" s="238" t="s">
        <v>58</v>
      </c>
      <c r="E377" s="236">
        <v>1000000</v>
      </c>
      <c r="F377" s="236">
        <v>1000000</v>
      </c>
      <c r="G377" s="236">
        <v>1000000</v>
      </c>
    </row>
    <row r="378" spans="1:7" ht="23.25" customHeight="1" x14ac:dyDescent="0.2">
      <c r="A378" s="264" t="s">
        <v>652</v>
      </c>
      <c r="B378" s="265"/>
      <c r="C378" s="238" t="s">
        <v>423</v>
      </c>
      <c r="D378" s="238"/>
      <c r="E378" s="236">
        <v>5123000</v>
      </c>
      <c r="F378" s="236">
        <v>3898000</v>
      </c>
      <c r="G378" s="236">
        <v>3898000</v>
      </c>
    </row>
    <row r="379" spans="1:7" ht="34.5" customHeight="1" x14ac:dyDescent="0.2">
      <c r="A379" s="264" t="s">
        <v>818</v>
      </c>
      <c r="B379" s="265"/>
      <c r="C379" s="238" t="s">
        <v>424</v>
      </c>
      <c r="D379" s="239"/>
      <c r="E379" s="236">
        <v>5123000</v>
      </c>
      <c r="F379" s="236">
        <v>3898000</v>
      </c>
      <c r="G379" s="236">
        <v>3898000</v>
      </c>
    </row>
    <row r="380" spans="1:7" ht="23.25" customHeight="1" x14ac:dyDescent="0.2">
      <c r="A380" s="264" t="s">
        <v>1171</v>
      </c>
      <c r="B380" s="265"/>
      <c r="C380" s="238" t="s">
        <v>425</v>
      </c>
      <c r="D380" s="239"/>
      <c r="E380" s="236">
        <v>5123000</v>
      </c>
      <c r="F380" s="236">
        <v>3898000</v>
      </c>
      <c r="G380" s="236">
        <v>3898000</v>
      </c>
    </row>
    <row r="381" spans="1:7" ht="23.25" customHeight="1" x14ac:dyDescent="0.2">
      <c r="A381" s="264" t="s">
        <v>273</v>
      </c>
      <c r="B381" s="265"/>
      <c r="C381" s="238" t="s">
        <v>425</v>
      </c>
      <c r="D381" s="238" t="s">
        <v>94</v>
      </c>
      <c r="E381" s="236">
        <v>5123000</v>
      </c>
      <c r="F381" s="236">
        <v>3898000</v>
      </c>
      <c r="G381" s="236">
        <v>3898000</v>
      </c>
    </row>
    <row r="382" spans="1:7" ht="23.25" customHeight="1" x14ac:dyDescent="0.2">
      <c r="A382" s="264" t="s">
        <v>187</v>
      </c>
      <c r="B382" s="265"/>
      <c r="C382" s="238" t="s">
        <v>425</v>
      </c>
      <c r="D382" s="238" t="s">
        <v>58</v>
      </c>
      <c r="E382" s="236">
        <v>5123000</v>
      </c>
      <c r="F382" s="236">
        <v>3898000</v>
      </c>
      <c r="G382" s="236">
        <v>3898000</v>
      </c>
    </row>
    <row r="383" spans="1:7" ht="34.5" customHeight="1" x14ac:dyDescent="0.2">
      <c r="A383" s="264" t="s">
        <v>814</v>
      </c>
      <c r="B383" s="265"/>
      <c r="C383" s="238" t="s">
        <v>397</v>
      </c>
      <c r="D383" s="238"/>
      <c r="E383" s="236">
        <v>500000</v>
      </c>
      <c r="F383" s="236">
        <v>500000</v>
      </c>
      <c r="G383" s="236">
        <v>500000</v>
      </c>
    </row>
    <row r="384" spans="1:7" ht="34.5" customHeight="1" x14ac:dyDescent="0.2">
      <c r="A384" s="264" t="s">
        <v>815</v>
      </c>
      <c r="B384" s="265"/>
      <c r="C384" s="238" t="s">
        <v>398</v>
      </c>
      <c r="D384" s="239"/>
      <c r="E384" s="236">
        <v>500000</v>
      </c>
      <c r="F384" s="236">
        <v>500000</v>
      </c>
      <c r="G384" s="236">
        <v>500000</v>
      </c>
    </row>
    <row r="385" spans="1:7" ht="23.25" customHeight="1" x14ac:dyDescent="0.2">
      <c r="A385" s="264" t="s">
        <v>392</v>
      </c>
      <c r="B385" s="265"/>
      <c r="C385" s="238" t="s">
        <v>816</v>
      </c>
      <c r="D385" s="239"/>
      <c r="E385" s="236">
        <v>500000</v>
      </c>
      <c r="F385" s="236">
        <v>500000</v>
      </c>
      <c r="G385" s="236">
        <v>500000</v>
      </c>
    </row>
    <row r="386" spans="1:7" ht="23.25" customHeight="1" x14ac:dyDescent="0.2">
      <c r="A386" s="264" t="s">
        <v>273</v>
      </c>
      <c r="B386" s="265"/>
      <c r="C386" s="238" t="s">
        <v>816</v>
      </c>
      <c r="D386" s="238" t="s">
        <v>94</v>
      </c>
      <c r="E386" s="236">
        <v>500000</v>
      </c>
      <c r="F386" s="236">
        <v>500000</v>
      </c>
      <c r="G386" s="236">
        <v>500000</v>
      </c>
    </row>
    <row r="387" spans="1:7" ht="23.25" customHeight="1" x14ac:dyDescent="0.2">
      <c r="A387" s="264" t="s">
        <v>187</v>
      </c>
      <c r="B387" s="265"/>
      <c r="C387" s="238" t="s">
        <v>816</v>
      </c>
      <c r="D387" s="238" t="s">
        <v>58</v>
      </c>
      <c r="E387" s="236">
        <v>500000</v>
      </c>
      <c r="F387" s="236">
        <v>500000</v>
      </c>
      <c r="G387" s="236">
        <v>500000</v>
      </c>
    </row>
    <row r="388" spans="1:7" ht="15" customHeight="1" x14ac:dyDescent="0.2">
      <c r="A388" s="264" t="s">
        <v>260</v>
      </c>
      <c r="B388" s="265"/>
      <c r="C388" s="238" t="s">
        <v>401</v>
      </c>
      <c r="D388" s="238"/>
      <c r="E388" s="236">
        <v>37963133</v>
      </c>
      <c r="F388" s="236">
        <v>37963133</v>
      </c>
      <c r="G388" s="236">
        <v>37963133</v>
      </c>
    </row>
    <row r="389" spans="1:7" ht="23.25" customHeight="1" x14ac:dyDescent="0.2">
      <c r="A389" s="264" t="s">
        <v>156</v>
      </c>
      <c r="B389" s="265"/>
      <c r="C389" s="238" t="s">
        <v>402</v>
      </c>
      <c r="D389" s="239"/>
      <c r="E389" s="236">
        <v>37963133</v>
      </c>
      <c r="F389" s="236">
        <v>37963133</v>
      </c>
      <c r="G389" s="236">
        <v>37963133</v>
      </c>
    </row>
    <row r="390" spans="1:7" ht="23.25" customHeight="1" x14ac:dyDescent="0.2">
      <c r="A390" s="264" t="s">
        <v>403</v>
      </c>
      <c r="B390" s="265"/>
      <c r="C390" s="238" t="s">
        <v>404</v>
      </c>
      <c r="D390" s="239"/>
      <c r="E390" s="236">
        <v>37963133</v>
      </c>
      <c r="F390" s="236">
        <v>37963133</v>
      </c>
      <c r="G390" s="236">
        <v>37963133</v>
      </c>
    </row>
    <row r="391" spans="1:7" ht="45.75" customHeight="1" x14ac:dyDescent="0.2">
      <c r="A391" s="264" t="s">
        <v>291</v>
      </c>
      <c r="B391" s="265"/>
      <c r="C391" s="238" t="s">
        <v>404</v>
      </c>
      <c r="D391" s="238" t="s">
        <v>195</v>
      </c>
      <c r="E391" s="236">
        <v>37961133</v>
      </c>
      <c r="F391" s="236">
        <v>37961133</v>
      </c>
      <c r="G391" s="236">
        <v>37961133</v>
      </c>
    </row>
    <row r="392" spans="1:7" ht="15" customHeight="1" x14ac:dyDescent="0.2">
      <c r="A392" s="264" t="s">
        <v>248</v>
      </c>
      <c r="B392" s="265"/>
      <c r="C392" s="238" t="s">
        <v>404</v>
      </c>
      <c r="D392" s="238" t="s">
        <v>249</v>
      </c>
      <c r="E392" s="236">
        <v>37961133</v>
      </c>
      <c r="F392" s="236">
        <v>37961133</v>
      </c>
      <c r="G392" s="236">
        <v>37961133</v>
      </c>
    </row>
    <row r="393" spans="1:7" ht="15" customHeight="1" x14ac:dyDescent="0.2">
      <c r="A393" s="264" t="s">
        <v>200</v>
      </c>
      <c r="B393" s="265"/>
      <c r="C393" s="238" t="s">
        <v>404</v>
      </c>
      <c r="D393" s="238" t="s">
        <v>201</v>
      </c>
      <c r="E393" s="236">
        <v>2000</v>
      </c>
      <c r="F393" s="236">
        <v>2000</v>
      </c>
      <c r="G393" s="236">
        <v>2000</v>
      </c>
    </row>
    <row r="394" spans="1:7" ht="15" customHeight="1" x14ac:dyDescent="0.2">
      <c r="A394" s="264" t="s">
        <v>73</v>
      </c>
      <c r="B394" s="265"/>
      <c r="C394" s="238" t="s">
        <v>404</v>
      </c>
      <c r="D394" s="238" t="s">
        <v>74</v>
      </c>
      <c r="E394" s="236">
        <v>2000</v>
      </c>
      <c r="F394" s="236">
        <v>2000</v>
      </c>
      <c r="G394" s="236">
        <v>2000</v>
      </c>
    </row>
    <row r="395" spans="1:7" ht="15" customHeight="1" x14ac:dyDescent="0.2">
      <c r="A395" s="292" t="s">
        <v>308</v>
      </c>
      <c r="B395" s="293"/>
      <c r="C395" s="233" t="s">
        <v>309</v>
      </c>
      <c r="D395" s="233"/>
      <c r="E395" s="243">
        <v>15063100</v>
      </c>
      <c r="F395" s="243">
        <v>21742200</v>
      </c>
      <c r="G395" s="243">
        <v>27163200</v>
      </c>
    </row>
    <row r="396" spans="1:7" ht="15" customHeight="1" x14ac:dyDescent="0.2">
      <c r="A396" s="264" t="s">
        <v>1136</v>
      </c>
      <c r="B396" s="265"/>
      <c r="C396" s="238" t="s">
        <v>1137</v>
      </c>
      <c r="D396" s="238"/>
      <c r="E396" s="236">
        <v>15063100</v>
      </c>
      <c r="F396" s="236">
        <v>13111200</v>
      </c>
      <c r="G396" s="236">
        <v>15882200</v>
      </c>
    </row>
    <row r="397" spans="1:7" ht="45.75" customHeight="1" x14ac:dyDescent="0.2">
      <c r="A397" s="264" t="s">
        <v>1138</v>
      </c>
      <c r="B397" s="265"/>
      <c r="C397" s="238" t="s">
        <v>1139</v>
      </c>
      <c r="D397" s="239"/>
      <c r="E397" s="236">
        <v>15063100</v>
      </c>
      <c r="F397" s="236">
        <v>13111200</v>
      </c>
      <c r="G397" s="236">
        <v>15882200</v>
      </c>
    </row>
    <row r="398" spans="1:7" ht="23.25" customHeight="1" x14ac:dyDescent="0.2">
      <c r="A398" s="264" t="s">
        <v>1140</v>
      </c>
      <c r="B398" s="265"/>
      <c r="C398" s="238" t="s">
        <v>1141</v>
      </c>
      <c r="D398" s="239"/>
      <c r="E398" s="236">
        <v>15063100</v>
      </c>
      <c r="F398" s="236">
        <v>13111200</v>
      </c>
      <c r="G398" s="236">
        <v>15882200</v>
      </c>
    </row>
    <row r="399" spans="1:7" ht="15" customHeight="1" x14ac:dyDescent="0.2">
      <c r="A399" s="264" t="s">
        <v>95</v>
      </c>
      <c r="B399" s="265"/>
      <c r="C399" s="238" t="s">
        <v>1141</v>
      </c>
      <c r="D399" s="238" t="s">
        <v>96</v>
      </c>
      <c r="E399" s="236">
        <v>15063100</v>
      </c>
      <c r="F399" s="236">
        <v>13111200</v>
      </c>
      <c r="G399" s="236">
        <v>15882200</v>
      </c>
    </row>
    <row r="400" spans="1:7" ht="23.25" customHeight="1" x14ac:dyDescent="0.2">
      <c r="A400" s="264" t="s">
        <v>35</v>
      </c>
      <c r="B400" s="265"/>
      <c r="C400" s="238" t="s">
        <v>1141</v>
      </c>
      <c r="D400" s="238" t="s">
        <v>52</v>
      </c>
      <c r="E400" s="236">
        <v>15063100</v>
      </c>
      <c r="F400" s="236">
        <v>13111200</v>
      </c>
      <c r="G400" s="236">
        <v>15882200</v>
      </c>
    </row>
    <row r="401" spans="1:7" ht="34.5" customHeight="1" x14ac:dyDescent="0.2">
      <c r="A401" s="264" t="s">
        <v>518</v>
      </c>
      <c r="B401" s="265"/>
      <c r="C401" s="238" t="s">
        <v>519</v>
      </c>
      <c r="D401" s="238"/>
      <c r="E401" s="236">
        <v>0</v>
      </c>
      <c r="F401" s="236">
        <v>5641000</v>
      </c>
      <c r="G401" s="236">
        <v>11281000</v>
      </c>
    </row>
    <row r="402" spans="1:7" ht="45.75" customHeight="1" x14ac:dyDescent="0.2">
      <c r="A402" s="264" t="s">
        <v>905</v>
      </c>
      <c r="B402" s="265"/>
      <c r="C402" s="238" t="s">
        <v>520</v>
      </c>
      <c r="D402" s="239"/>
      <c r="E402" s="236">
        <v>0</v>
      </c>
      <c r="F402" s="236">
        <v>5641000</v>
      </c>
      <c r="G402" s="236">
        <v>11281000</v>
      </c>
    </row>
    <row r="403" spans="1:7" ht="34.5" customHeight="1" x14ac:dyDescent="0.2">
      <c r="A403" s="264" t="s">
        <v>957</v>
      </c>
      <c r="B403" s="265"/>
      <c r="C403" s="238" t="s">
        <v>521</v>
      </c>
      <c r="D403" s="239"/>
      <c r="E403" s="236">
        <v>0</v>
      </c>
      <c r="F403" s="236">
        <v>5641000</v>
      </c>
      <c r="G403" s="236">
        <v>11281000</v>
      </c>
    </row>
    <row r="404" spans="1:7" ht="15" customHeight="1" x14ac:dyDescent="0.2">
      <c r="A404" s="264" t="s">
        <v>95</v>
      </c>
      <c r="B404" s="265"/>
      <c r="C404" s="238" t="s">
        <v>521</v>
      </c>
      <c r="D404" s="238" t="s">
        <v>96</v>
      </c>
      <c r="E404" s="236">
        <v>0</v>
      </c>
      <c r="F404" s="236">
        <v>5641000</v>
      </c>
      <c r="G404" s="236">
        <v>11281000</v>
      </c>
    </row>
    <row r="405" spans="1:7" ht="23.25" customHeight="1" x14ac:dyDescent="0.2">
      <c r="A405" s="264" t="s">
        <v>35</v>
      </c>
      <c r="B405" s="265"/>
      <c r="C405" s="238" t="s">
        <v>521</v>
      </c>
      <c r="D405" s="238" t="s">
        <v>52</v>
      </c>
      <c r="E405" s="236">
        <v>0</v>
      </c>
      <c r="F405" s="236">
        <v>5641000</v>
      </c>
      <c r="G405" s="236">
        <v>11281000</v>
      </c>
    </row>
    <row r="406" spans="1:7" ht="23.25" customHeight="1" x14ac:dyDescent="0.2">
      <c r="A406" s="264" t="s">
        <v>902</v>
      </c>
      <c r="B406" s="265"/>
      <c r="C406" s="238" t="s">
        <v>903</v>
      </c>
      <c r="D406" s="238"/>
      <c r="E406" s="236">
        <v>0</v>
      </c>
      <c r="F406" s="236">
        <v>2990000</v>
      </c>
      <c r="G406" s="236">
        <v>0</v>
      </c>
    </row>
    <row r="407" spans="1:7" ht="45.75" customHeight="1" x14ac:dyDescent="0.2">
      <c r="A407" s="264" t="s">
        <v>1010</v>
      </c>
      <c r="B407" s="265"/>
      <c r="C407" s="238" t="s">
        <v>904</v>
      </c>
      <c r="D407" s="239"/>
      <c r="E407" s="236">
        <v>0</v>
      </c>
      <c r="F407" s="236">
        <v>2990000</v>
      </c>
      <c r="G407" s="236">
        <v>0</v>
      </c>
    </row>
    <row r="408" spans="1:7" ht="45.75" customHeight="1" x14ac:dyDescent="0.2">
      <c r="A408" s="264" t="s">
        <v>1204</v>
      </c>
      <c r="B408" s="265"/>
      <c r="C408" s="238" t="s">
        <v>1205</v>
      </c>
      <c r="D408" s="239"/>
      <c r="E408" s="236">
        <v>0</v>
      </c>
      <c r="F408" s="236">
        <v>2990000</v>
      </c>
      <c r="G408" s="236">
        <v>0</v>
      </c>
    </row>
    <row r="409" spans="1:7" ht="15" customHeight="1" x14ac:dyDescent="0.2">
      <c r="A409" s="264" t="s">
        <v>95</v>
      </c>
      <c r="B409" s="265"/>
      <c r="C409" s="238" t="s">
        <v>1205</v>
      </c>
      <c r="D409" s="238" t="s">
        <v>96</v>
      </c>
      <c r="E409" s="236">
        <v>0</v>
      </c>
      <c r="F409" s="236">
        <v>2990000</v>
      </c>
      <c r="G409" s="236">
        <v>0</v>
      </c>
    </row>
    <row r="410" spans="1:7" ht="23.25" customHeight="1" x14ac:dyDescent="0.2">
      <c r="A410" s="264" t="s">
        <v>35</v>
      </c>
      <c r="B410" s="265"/>
      <c r="C410" s="238" t="s">
        <v>1205</v>
      </c>
      <c r="D410" s="238" t="s">
        <v>52</v>
      </c>
      <c r="E410" s="236">
        <v>0</v>
      </c>
      <c r="F410" s="236">
        <v>2990000</v>
      </c>
      <c r="G410" s="236">
        <v>0</v>
      </c>
    </row>
    <row r="411" spans="1:7" ht="34.5" customHeight="1" x14ac:dyDescent="0.2">
      <c r="A411" s="292" t="s">
        <v>934</v>
      </c>
      <c r="B411" s="293"/>
      <c r="C411" s="233" t="s">
        <v>310</v>
      </c>
      <c r="D411" s="233"/>
      <c r="E411" s="243">
        <v>726766420</v>
      </c>
      <c r="F411" s="243">
        <v>258434130</v>
      </c>
      <c r="G411" s="243">
        <v>187083890</v>
      </c>
    </row>
    <row r="412" spans="1:7" ht="15" customHeight="1" x14ac:dyDescent="0.2">
      <c r="A412" s="264" t="s">
        <v>1094</v>
      </c>
      <c r="B412" s="265"/>
      <c r="C412" s="238" t="s">
        <v>1095</v>
      </c>
      <c r="D412" s="238"/>
      <c r="E412" s="236">
        <v>60000000</v>
      </c>
      <c r="F412" s="236">
        <v>0</v>
      </c>
      <c r="G412" s="236">
        <v>27505960</v>
      </c>
    </row>
    <row r="413" spans="1:7" ht="45.75" customHeight="1" x14ac:dyDescent="0.2">
      <c r="A413" s="264" t="s">
        <v>1096</v>
      </c>
      <c r="B413" s="265"/>
      <c r="C413" s="238" t="s">
        <v>1097</v>
      </c>
      <c r="D413" s="239"/>
      <c r="E413" s="236">
        <v>60000000</v>
      </c>
      <c r="F413" s="236">
        <v>0</v>
      </c>
      <c r="G413" s="236">
        <v>27505960</v>
      </c>
    </row>
    <row r="414" spans="1:7" ht="23.25" customHeight="1" x14ac:dyDescent="0.2">
      <c r="A414" s="264" t="s">
        <v>1098</v>
      </c>
      <c r="B414" s="265"/>
      <c r="C414" s="238" t="s">
        <v>1099</v>
      </c>
      <c r="D414" s="239"/>
      <c r="E414" s="236">
        <v>60000000</v>
      </c>
      <c r="F414" s="236">
        <v>0</v>
      </c>
      <c r="G414" s="236">
        <v>0</v>
      </c>
    </row>
    <row r="415" spans="1:7" ht="23.25" customHeight="1" x14ac:dyDescent="0.2">
      <c r="A415" s="264" t="s">
        <v>160</v>
      </c>
      <c r="B415" s="265"/>
      <c r="C415" s="238" t="s">
        <v>1099</v>
      </c>
      <c r="D415" s="238" t="s">
        <v>250</v>
      </c>
      <c r="E415" s="236">
        <v>60000000</v>
      </c>
      <c r="F415" s="236">
        <v>0</v>
      </c>
      <c r="G415" s="236">
        <v>0</v>
      </c>
    </row>
    <row r="416" spans="1:7" ht="79.5" customHeight="1" x14ac:dyDescent="0.2">
      <c r="A416" s="264" t="s">
        <v>1026</v>
      </c>
      <c r="B416" s="265"/>
      <c r="C416" s="238" t="s">
        <v>1099</v>
      </c>
      <c r="D416" s="238" t="s">
        <v>1027</v>
      </c>
      <c r="E416" s="236">
        <v>60000000</v>
      </c>
      <c r="F416" s="236">
        <v>0</v>
      </c>
      <c r="G416" s="236">
        <v>0</v>
      </c>
    </row>
    <row r="417" spans="1:7" ht="23.25" customHeight="1" x14ac:dyDescent="0.2">
      <c r="A417" s="264" t="s">
        <v>1177</v>
      </c>
      <c r="B417" s="265"/>
      <c r="C417" s="238" t="s">
        <v>1178</v>
      </c>
      <c r="D417" s="239"/>
      <c r="E417" s="236">
        <v>0</v>
      </c>
      <c r="F417" s="236">
        <v>0</v>
      </c>
      <c r="G417" s="236">
        <v>27505960</v>
      </c>
    </row>
    <row r="418" spans="1:7" ht="23.25" customHeight="1" x14ac:dyDescent="0.2">
      <c r="A418" s="264" t="s">
        <v>160</v>
      </c>
      <c r="B418" s="265"/>
      <c r="C418" s="238" t="s">
        <v>1178</v>
      </c>
      <c r="D418" s="238" t="s">
        <v>250</v>
      </c>
      <c r="E418" s="236">
        <v>0</v>
      </c>
      <c r="F418" s="236">
        <v>0</v>
      </c>
      <c r="G418" s="236">
        <v>27505960</v>
      </c>
    </row>
    <row r="419" spans="1:7" ht="15" customHeight="1" x14ac:dyDescent="0.2">
      <c r="A419" s="264" t="s">
        <v>217</v>
      </c>
      <c r="B419" s="265"/>
      <c r="C419" s="238" t="s">
        <v>1178</v>
      </c>
      <c r="D419" s="238" t="s">
        <v>161</v>
      </c>
      <c r="E419" s="236">
        <v>0</v>
      </c>
      <c r="F419" s="236">
        <v>0</v>
      </c>
      <c r="G419" s="236">
        <v>27505960</v>
      </c>
    </row>
    <row r="420" spans="1:7" ht="23.25" customHeight="1" x14ac:dyDescent="0.2">
      <c r="A420" s="264" t="s">
        <v>831</v>
      </c>
      <c r="B420" s="265"/>
      <c r="C420" s="238" t="s">
        <v>457</v>
      </c>
      <c r="D420" s="238"/>
      <c r="E420" s="236">
        <v>646126420</v>
      </c>
      <c r="F420" s="236">
        <v>248774130</v>
      </c>
      <c r="G420" s="236">
        <v>159577930</v>
      </c>
    </row>
    <row r="421" spans="1:7" ht="34.5" customHeight="1" x14ac:dyDescent="0.2">
      <c r="A421" s="264" t="s">
        <v>1024</v>
      </c>
      <c r="B421" s="265"/>
      <c r="C421" s="238" t="s">
        <v>1025</v>
      </c>
      <c r="D421" s="239"/>
      <c r="E421" s="236">
        <v>230385120</v>
      </c>
      <c r="F421" s="236">
        <v>132923710</v>
      </c>
      <c r="G421" s="236">
        <v>132923710</v>
      </c>
    </row>
    <row r="422" spans="1:7" ht="23.25" customHeight="1" x14ac:dyDescent="0.2">
      <c r="A422" s="264" t="s">
        <v>1100</v>
      </c>
      <c r="B422" s="265"/>
      <c r="C422" s="238" t="s">
        <v>1101</v>
      </c>
      <c r="D422" s="239"/>
      <c r="E422" s="236">
        <v>163617940</v>
      </c>
      <c r="F422" s="236">
        <v>132923710</v>
      </c>
      <c r="G422" s="236">
        <v>132923710</v>
      </c>
    </row>
    <row r="423" spans="1:7" ht="23.25" customHeight="1" x14ac:dyDescent="0.2">
      <c r="A423" s="264" t="s">
        <v>160</v>
      </c>
      <c r="B423" s="265"/>
      <c r="C423" s="238" t="s">
        <v>1101</v>
      </c>
      <c r="D423" s="238" t="s">
        <v>250</v>
      </c>
      <c r="E423" s="236">
        <v>163617940</v>
      </c>
      <c r="F423" s="236">
        <v>132923710</v>
      </c>
      <c r="G423" s="236">
        <v>132923710</v>
      </c>
    </row>
    <row r="424" spans="1:7" ht="79.5" customHeight="1" x14ac:dyDescent="0.2">
      <c r="A424" s="264" t="s">
        <v>1026</v>
      </c>
      <c r="B424" s="265"/>
      <c r="C424" s="238" t="s">
        <v>1101</v>
      </c>
      <c r="D424" s="238" t="s">
        <v>1027</v>
      </c>
      <c r="E424" s="236">
        <v>163617940</v>
      </c>
      <c r="F424" s="236">
        <v>132923710</v>
      </c>
      <c r="G424" s="236">
        <v>132923710</v>
      </c>
    </row>
    <row r="425" spans="1:7" ht="45.75" customHeight="1" x14ac:dyDescent="0.2">
      <c r="A425" s="264" t="s">
        <v>1219</v>
      </c>
      <c r="B425" s="265"/>
      <c r="C425" s="238" t="s">
        <v>1220</v>
      </c>
      <c r="D425" s="239"/>
      <c r="E425" s="236">
        <v>66767180</v>
      </c>
      <c r="F425" s="236">
        <v>0</v>
      </c>
      <c r="G425" s="236">
        <v>0</v>
      </c>
    </row>
    <row r="426" spans="1:7" ht="15" customHeight="1" x14ac:dyDescent="0.2">
      <c r="A426" s="264" t="s">
        <v>200</v>
      </c>
      <c r="B426" s="265"/>
      <c r="C426" s="238" t="s">
        <v>1220</v>
      </c>
      <c r="D426" s="238" t="s">
        <v>201</v>
      </c>
      <c r="E426" s="236">
        <v>66767180</v>
      </c>
      <c r="F426" s="236">
        <v>0</v>
      </c>
      <c r="G426" s="236">
        <v>0</v>
      </c>
    </row>
    <row r="427" spans="1:7" ht="34.5" customHeight="1" x14ac:dyDescent="0.2">
      <c r="A427" s="264" t="s">
        <v>271</v>
      </c>
      <c r="B427" s="265"/>
      <c r="C427" s="238" t="s">
        <v>1220</v>
      </c>
      <c r="D427" s="238" t="s">
        <v>106</v>
      </c>
      <c r="E427" s="236">
        <v>66767180</v>
      </c>
      <c r="F427" s="236">
        <v>0</v>
      </c>
      <c r="G427" s="236">
        <v>0</v>
      </c>
    </row>
    <row r="428" spans="1:7" ht="45.75" customHeight="1" x14ac:dyDescent="0.2">
      <c r="A428" s="264" t="s">
        <v>1004</v>
      </c>
      <c r="B428" s="265"/>
      <c r="C428" s="238" t="s">
        <v>952</v>
      </c>
      <c r="D428" s="239"/>
      <c r="E428" s="236">
        <v>411741300</v>
      </c>
      <c r="F428" s="236">
        <v>111850420</v>
      </c>
      <c r="G428" s="236">
        <v>22654220</v>
      </c>
    </row>
    <row r="429" spans="1:7" ht="23.25" customHeight="1" x14ac:dyDescent="0.2">
      <c r="A429" s="264" t="s">
        <v>1057</v>
      </c>
      <c r="B429" s="265"/>
      <c r="C429" s="238" t="s">
        <v>1102</v>
      </c>
      <c r="D429" s="239"/>
      <c r="E429" s="236">
        <v>92396610</v>
      </c>
      <c r="F429" s="236">
        <v>111850420</v>
      </c>
      <c r="G429" s="236">
        <v>22654220</v>
      </c>
    </row>
    <row r="430" spans="1:7" ht="23.25" customHeight="1" x14ac:dyDescent="0.2">
      <c r="A430" s="264" t="s">
        <v>160</v>
      </c>
      <c r="B430" s="265"/>
      <c r="C430" s="238" t="s">
        <v>1102</v>
      </c>
      <c r="D430" s="238" t="s">
        <v>250</v>
      </c>
      <c r="E430" s="236">
        <v>92396610</v>
      </c>
      <c r="F430" s="236">
        <v>111850420</v>
      </c>
      <c r="G430" s="236">
        <v>22654220</v>
      </c>
    </row>
    <row r="431" spans="1:7" ht="79.5" customHeight="1" x14ac:dyDescent="0.2">
      <c r="A431" s="264" t="s">
        <v>1026</v>
      </c>
      <c r="B431" s="265"/>
      <c r="C431" s="238" t="s">
        <v>1102</v>
      </c>
      <c r="D431" s="238" t="s">
        <v>1027</v>
      </c>
      <c r="E431" s="236">
        <v>92396610</v>
      </c>
      <c r="F431" s="236">
        <v>111850420</v>
      </c>
      <c r="G431" s="236">
        <v>22654220</v>
      </c>
    </row>
    <row r="432" spans="1:7" ht="23.25" customHeight="1" x14ac:dyDescent="0.2">
      <c r="A432" s="264" t="s">
        <v>1044</v>
      </c>
      <c r="B432" s="265"/>
      <c r="C432" s="238" t="s">
        <v>1103</v>
      </c>
      <c r="D432" s="239"/>
      <c r="E432" s="236">
        <v>164353010</v>
      </c>
      <c r="F432" s="236">
        <v>0</v>
      </c>
      <c r="G432" s="236">
        <v>0</v>
      </c>
    </row>
    <row r="433" spans="1:7" ht="23.25" customHeight="1" x14ac:dyDescent="0.2">
      <c r="A433" s="264" t="s">
        <v>160</v>
      </c>
      <c r="B433" s="265"/>
      <c r="C433" s="238" t="s">
        <v>1103</v>
      </c>
      <c r="D433" s="238" t="s">
        <v>250</v>
      </c>
      <c r="E433" s="236">
        <v>164353010</v>
      </c>
      <c r="F433" s="236">
        <v>0</v>
      </c>
      <c r="G433" s="236">
        <v>0</v>
      </c>
    </row>
    <row r="434" spans="1:7" ht="79.5" customHeight="1" x14ac:dyDescent="0.2">
      <c r="A434" s="264" t="s">
        <v>1026</v>
      </c>
      <c r="B434" s="265"/>
      <c r="C434" s="238" t="s">
        <v>1103</v>
      </c>
      <c r="D434" s="238" t="s">
        <v>1027</v>
      </c>
      <c r="E434" s="236">
        <v>164353010</v>
      </c>
      <c r="F434" s="236">
        <v>0</v>
      </c>
      <c r="G434" s="236">
        <v>0</v>
      </c>
    </row>
    <row r="435" spans="1:7" ht="23.25" customHeight="1" x14ac:dyDescent="0.2">
      <c r="A435" s="264" t="s">
        <v>1048</v>
      </c>
      <c r="B435" s="265"/>
      <c r="C435" s="238" t="s">
        <v>1104</v>
      </c>
      <c r="D435" s="239"/>
      <c r="E435" s="236">
        <v>154991680</v>
      </c>
      <c r="F435" s="236">
        <v>0</v>
      </c>
      <c r="G435" s="236">
        <v>0</v>
      </c>
    </row>
    <row r="436" spans="1:7" ht="15" customHeight="1" x14ac:dyDescent="0.2">
      <c r="A436" s="264" t="s">
        <v>200</v>
      </c>
      <c r="B436" s="265"/>
      <c r="C436" s="238" t="s">
        <v>1104</v>
      </c>
      <c r="D436" s="238" t="s">
        <v>201</v>
      </c>
      <c r="E436" s="236">
        <v>154991680</v>
      </c>
      <c r="F436" s="236">
        <v>0</v>
      </c>
      <c r="G436" s="236">
        <v>0</v>
      </c>
    </row>
    <row r="437" spans="1:7" ht="34.5" customHeight="1" x14ac:dyDescent="0.2">
      <c r="A437" s="264" t="s">
        <v>271</v>
      </c>
      <c r="B437" s="265"/>
      <c r="C437" s="238" t="s">
        <v>1104</v>
      </c>
      <c r="D437" s="238" t="s">
        <v>106</v>
      </c>
      <c r="E437" s="236">
        <v>154991680</v>
      </c>
      <c r="F437" s="236">
        <v>0</v>
      </c>
      <c r="G437" s="236">
        <v>0</v>
      </c>
    </row>
    <row r="438" spans="1:7" ht="57" customHeight="1" x14ac:dyDescent="0.2">
      <c r="A438" s="264" t="s">
        <v>1179</v>
      </c>
      <c r="B438" s="265"/>
      <c r="C438" s="238" t="s">
        <v>542</v>
      </c>
      <c r="D438" s="239"/>
      <c r="E438" s="236">
        <v>4000000</v>
      </c>
      <c r="F438" s="236">
        <v>4000000</v>
      </c>
      <c r="G438" s="236">
        <v>4000000</v>
      </c>
    </row>
    <row r="439" spans="1:7" ht="34.5" customHeight="1" x14ac:dyDescent="0.2">
      <c r="A439" s="264" t="s">
        <v>1180</v>
      </c>
      <c r="B439" s="265"/>
      <c r="C439" s="238" t="s">
        <v>543</v>
      </c>
      <c r="D439" s="239"/>
      <c r="E439" s="236">
        <v>4000000</v>
      </c>
      <c r="F439" s="236">
        <v>4000000</v>
      </c>
      <c r="G439" s="236">
        <v>4000000</v>
      </c>
    </row>
    <row r="440" spans="1:7" ht="23.25" customHeight="1" x14ac:dyDescent="0.2">
      <c r="A440" s="264" t="s">
        <v>273</v>
      </c>
      <c r="B440" s="265"/>
      <c r="C440" s="238" t="s">
        <v>543</v>
      </c>
      <c r="D440" s="238" t="s">
        <v>94</v>
      </c>
      <c r="E440" s="236">
        <v>4000000</v>
      </c>
      <c r="F440" s="236">
        <v>4000000</v>
      </c>
      <c r="G440" s="236">
        <v>4000000</v>
      </c>
    </row>
    <row r="441" spans="1:7" ht="23.25" customHeight="1" x14ac:dyDescent="0.2">
      <c r="A441" s="264" t="s">
        <v>187</v>
      </c>
      <c r="B441" s="265"/>
      <c r="C441" s="238" t="s">
        <v>543</v>
      </c>
      <c r="D441" s="238" t="s">
        <v>58</v>
      </c>
      <c r="E441" s="236">
        <v>4000000</v>
      </c>
      <c r="F441" s="236">
        <v>4000000</v>
      </c>
      <c r="G441" s="236">
        <v>4000000</v>
      </c>
    </row>
    <row r="442" spans="1:7" ht="23.25" customHeight="1" x14ac:dyDescent="0.2">
      <c r="A442" s="264" t="s">
        <v>1105</v>
      </c>
      <c r="B442" s="265"/>
      <c r="C442" s="238" t="s">
        <v>1106</v>
      </c>
      <c r="D442" s="238"/>
      <c r="E442" s="236">
        <v>20640000</v>
      </c>
      <c r="F442" s="236">
        <v>9660000</v>
      </c>
      <c r="G442" s="236">
        <v>0</v>
      </c>
    </row>
    <row r="443" spans="1:7" ht="34.5" customHeight="1" x14ac:dyDescent="0.2">
      <c r="A443" s="264" t="s">
        <v>1107</v>
      </c>
      <c r="B443" s="265"/>
      <c r="C443" s="238" t="s">
        <v>1108</v>
      </c>
      <c r="D443" s="239"/>
      <c r="E443" s="236">
        <v>20640000</v>
      </c>
      <c r="F443" s="236">
        <v>9660000</v>
      </c>
      <c r="G443" s="236">
        <v>0</v>
      </c>
    </row>
    <row r="444" spans="1:7" ht="23.25" customHeight="1" x14ac:dyDescent="0.2">
      <c r="A444" s="264" t="s">
        <v>1109</v>
      </c>
      <c r="B444" s="265"/>
      <c r="C444" s="238" t="s">
        <v>1110</v>
      </c>
      <c r="D444" s="239"/>
      <c r="E444" s="236">
        <v>4140000</v>
      </c>
      <c r="F444" s="236">
        <v>9660000</v>
      </c>
      <c r="G444" s="236">
        <v>0</v>
      </c>
    </row>
    <row r="445" spans="1:7" ht="23.25" customHeight="1" x14ac:dyDescent="0.2">
      <c r="A445" s="264" t="s">
        <v>273</v>
      </c>
      <c r="B445" s="265"/>
      <c r="C445" s="238" t="s">
        <v>1110</v>
      </c>
      <c r="D445" s="238" t="s">
        <v>94</v>
      </c>
      <c r="E445" s="236">
        <v>4140000</v>
      </c>
      <c r="F445" s="236">
        <v>9660000</v>
      </c>
      <c r="G445" s="236">
        <v>0</v>
      </c>
    </row>
    <row r="446" spans="1:7" ht="23.25" customHeight="1" x14ac:dyDescent="0.2">
      <c r="A446" s="264" t="s">
        <v>187</v>
      </c>
      <c r="B446" s="265"/>
      <c r="C446" s="238" t="s">
        <v>1110</v>
      </c>
      <c r="D446" s="238" t="s">
        <v>58</v>
      </c>
      <c r="E446" s="236">
        <v>4140000</v>
      </c>
      <c r="F446" s="236">
        <v>9660000</v>
      </c>
      <c r="G446" s="236">
        <v>0</v>
      </c>
    </row>
    <row r="447" spans="1:7" ht="23.25" customHeight="1" x14ac:dyDescent="0.2">
      <c r="A447" s="264" t="s">
        <v>1111</v>
      </c>
      <c r="B447" s="265"/>
      <c r="C447" s="238" t="s">
        <v>1112</v>
      </c>
      <c r="D447" s="239"/>
      <c r="E447" s="236">
        <v>16500000</v>
      </c>
      <c r="F447" s="236">
        <v>0</v>
      </c>
      <c r="G447" s="236">
        <v>0</v>
      </c>
    </row>
    <row r="448" spans="1:7" ht="15" customHeight="1" x14ac:dyDescent="0.2">
      <c r="A448" s="264" t="s">
        <v>200</v>
      </c>
      <c r="B448" s="265"/>
      <c r="C448" s="238" t="s">
        <v>1112</v>
      </c>
      <c r="D448" s="238" t="s">
        <v>201</v>
      </c>
      <c r="E448" s="236">
        <v>16500000</v>
      </c>
      <c r="F448" s="236">
        <v>0</v>
      </c>
      <c r="G448" s="236">
        <v>0</v>
      </c>
    </row>
    <row r="449" spans="1:7" ht="34.5" customHeight="1" x14ac:dyDescent="0.2">
      <c r="A449" s="264" t="s">
        <v>271</v>
      </c>
      <c r="B449" s="265"/>
      <c r="C449" s="238" t="s">
        <v>1112</v>
      </c>
      <c r="D449" s="238" t="s">
        <v>106</v>
      </c>
      <c r="E449" s="236">
        <v>16500000</v>
      </c>
      <c r="F449" s="236">
        <v>0</v>
      </c>
      <c r="G449" s="236">
        <v>0</v>
      </c>
    </row>
    <row r="450" spans="1:7" ht="15" customHeight="1" x14ac:dyDescent="0.2">
      <c r="A450" s="292" t="s">
        <v>431</v>
      </c>
      <c r="B450" s="293"/>
      <c r="C450" s="233" t="s">
        <v>432</v>
      </c>
      <c r="D450" s="233"/>
      <c r="E450" s="243">
        <v>1500000</v>
      </c>
      <c r="F450" s="243">
        <v>1500000</v>
      </c>
      <c r="G450" s="243">
        <v>1500000</v>
      </c>
    </row>
    <row r="451" spans="1:7" ht="23.25" customHeight="1" x14ac:dyDescent="0.2">
      <c r="A451" s="264" t="s">
        <v>978</v>
      </c>
      <c r="B451" s="265"/>
      <c r="C451" s="238" t="s">
        <v>979</v>
      </c>
      <c r="D451" s="238"/>
      <c r="E451" s="236">
        <v>1000000</v>
      </c>
      <c r="F451" s="236">
        <v>1000000</v>
      </c>
      <c r="G451" s="236">
        <v>1000000</v>
      </c>
    </row>
    <row r="452" spans="1:7" ht="34.5" customHeight="1" x14ac:dyDescent="0.2">
      <c r="A452" s="264" t="s">
        <v>980</v>
      </c>
      <c r="B452" s="265"/>
      <c r="C452" s="238" t="s">
        <v>981</v>
      </c>
      <c r="D452" s="239"/>
      <c r="E452" s="236">
        <v>1000000</v>
      </c>
      <c r="F452" s="236">
        <v>1000000</v>
      </c>
      <c r="G452" s="236">
        <v>1000000</v>
      </c>
    </row>
    <row r="453" spans="1:7" ht="23.25" customHeight="1" x14ac:dyDescent="0.2">
      <c r="A453" s="264" t="s">
        <v>982</v>
      </c>
      <c r="B453" s="265"/>
      <c r="C453" s="238" t="s">
        <v>983</v>
      </c>
      <c r="D453" s="239"/>
      <c r="E453" s="236">
        <v>1000000</v>
      </c>
      <c r="F453" s="236">
        <v>1000000</v>
      </c>
      <c r="G453" s="236">
        <v>1000000</v>
      </c>
    </row>
    <row r="454" spans="1:7" ht="15" customHeight="1" x14ac:dyDescent="0.2">
      <c r="A454" s="264" t="s">
        <v>200</v>
      </c>
      <c r="B454" s="265"/>
      <c r="C454" s="238" t="s">
        <v>983</v>
      </c>
      <c r="D454" s="238" t="s">
        <v>201</v>
      </c>
      <c r="E454" s="236">
        <v>1000000</v>
      </c>
      <c r="F454" s="236">
        <v>1000000</v>
      </c>
      <c r="G454" s="236">
        <v>1000000</v>
      </c>
    </row>
    <row r="455" spans="1:7" ht="34.5" customHeight="1" x14ac:dyDescent="0.2">
      <c r="A455" s="264" t="s">
        <v>271</v>
      </c>
      <c r="B455" s="265"/>
      <c r="C455" s="238" t="s">
        <v>983</v>
      </c>
      <c r="D455" s="238" t="s">
        <v>106</v>
      </c>
      <c r="E455" s="236">
        <v>1000000</v>
      </c>
      <c r="F455" s="236">
        <v>1000000</v>
      </c>
      <c r="G455" s="236">
        <v>1000000</v>
      </c>
    </row>
    <row r="456" spans="1:7" ht="23.25" customHeight="1" x14ac:dyDescent="0.2">
      <c r="A456" s="264" t="s">
        <v>736</v>
      </c>
      <c r="B456" s="265"/>
      <c r="C456" s="238" t="s">
        <v>433</v>
      </c>
      <c r="D456" s="238"/>
      <c r="E456" s="236">
        <v>500000</v>
      </c>
      <c r="F456" s="236">
        <v>500000</v>
      </c>
      <c r="G456" s="236">
        <v>500000</v>
      </c>
    </row>
    <row r="457" spans="1:7" ht="23.25" customHeight="1" x14ac:dyDescent="0.2">
      <c r="A457" s="264" t="s">
        <v>829</v>
      </c>
      <c r="B457" s="265"/>
      <c r="C457" s="238" t="s">
        <v>434</v>
      </c>
      <c r="D457" s="239"/>
      <c r="E457" s="236">
        <v>500000</v>
      </c>
      <c r="F457" s="236">
        <v>500000</v>
      </c>
      <c r="G457" s="236">
        <v>500000</v>
      </c>
    </row>
    <row r="458" spans="1:7" ht="34.5" customHeight="1" x14ac:dyDescent="0.2">
      <c r="A458" s="264" t="s">
        <v>1176</v>
      </c>
      <c r="B458" s="265"/>
      <c r="C458" s="238" t="s">
        <v>541</v>
      </c>
      <c r="D458" s="239"/>
      <c r="E458" s="236">
        <v>500000</v>
      </c>
      <c r="F458" s="236">
        <v>500000</v>
      </c>
      <c r="G458" s="236">
        <v>500000</v>
      </c>
    </row>
    <row r="459" spans="1:7" ht="15" customHeight="1" x14ac:dyDescent="0.2">
      <c r="A459" s="264" t="s">
        <v>200</v>
      </c>
      <c r="B459" s="265"/>
      <c r="C459" s="238" t="s">
        <v>541</v>
      </c>
      <c r="D459" s="238" t="s">
        <v>201</v>
      </c>
      <c r="E459" s="236">
        <v>500000</v>
      </c>
      <c r="F459" s="236">
        <v>500000</v>
      </c>
      <c r="G459" s="236">
        <v>500000</v>
      </c>
    </row>
    <row r="460" spans="1:7" ht="34.5" customHeight="1" x14ac:dyDescent="0.2">
      <c r="A460" s="264" t="s">
        <v>271</v>
      </c>
      <c r="B460" s="265"/>
      <c r="C460" s="238" t="s">
        <v>541</v>
      </c>
      <c r="D460" s="238" t="s">
        <v>106</v>
      </c>
      <c r="E460" s="236">
        <v>500000</v>
      </c>
      <c r="F460" s="236">
        <v>500000</v>
      </c>
      <c r="G460" s="236">
        <v>500000</v>
      </c>
    </row>
    <row r="461" spans="1:7" ht="23.25" customHeight="1" x14ac:dyDescent="0.2">
      <c r="A461" s="292" t="s">
        <v>285</v>
      </c>
      <c r="B461" s="293"/>
      <c r="C461" s="233" t="s">
        <v>286</v>
      </c>
      <c r="D461" s="233"/>
      <c r="E461" s="243">
        <v>1715160893.72</v>
      </c>
      <c r="F461" s="243">
        <v>2048932918</v>
      </c>
      <c r="G461" s="243">
        <v>2111932918</v>
      </c>
    </row>
    <row r="462" spans="1:7" ht="23.25" customHeight="1" x14ac:dyDescent="0.2">
      <c r="A462" s="264" t="s">
        <v>790</v>
      </c>
      <c r="B462" s="265"/>
      <c r="C462" s="238" t="s">
        <v>347</v>
      </c>
      <c r="D462" s="238"/>
      <c r="E462" s="236">
        <v>339978398.62</v>
      </c>
      <c r="F462" s="236">
        <v>300391062</v>
      </c>
      <c r="G462" s="236">
        <v>285391062</v>
      </c>
    </row>
    <row r="463" spans="1:7" ht="34.5" customHeight="1" x14ac:dyDescent="0.2">
      <c r="A463" s="264" t="s">
        <v>348</v>
      </c>
      <c r="B463" s="265"/>
      <c r="C463" s="238" t="s">
        <v>349</v>
      </c>
      <c r="D463" s="239"/>
      <c r="E463" s="236">
        <v>174217216</v>
      </c>
      <c r="F463" s="236">
        <v>141807200</v>
      </c>
      <c r="G463" s="236">
        <v>126807200</v>
      </c>
    </row>
    <row r="464" spans="1:7" ht="34.5" customHeight="1" x14ac:dyDescent="0.2">
      <c r="A464" s="264" t="s">
        <v>1164</v>
      </c>
      <c r="B464" s="265"/>
      <c r="C464" s="238" t="s">
        <v>350</v>
      </c>
      <c r="D464" s="239"/>
      <c r="E464" s="236">
        <v>123101712</v>
      </c>
      <c r="F464" s="236">
        <v>77725000</v>
      </c>
      <c r="G464" s="236">
        <v>77725000</v>
      </c>
    </row>
    <row r="465" spans="1:7" ht="23.25" customHeight="1" x14ac:dyDescent="0.2">
      <c r="A465" s="264" t="s">
        <v>273</v>
      </c>
      <c r="B465" s="265"/>
      <c r="C465" s="238" t="s">
        <v>350</v>
      </c>
      <c r="D465" s="238" t="s">
        <v>94</v>
      </c>
      <c r="E465" s="236">
        <v>105112112</v>
      </c>
      <c r="F465" s="236">
        <v>77725000</v>
      </c>
      <c r="G465" s="236">
        <v>77725000</v>
      </c>
    </row>
    <row r="466" spans="1:7" ht="23.25" customHeight="1" x14ac:dyDescent="0.2">
      <c r="A466" s="264" t="s">
        <v>187</v>
      </c>
      <c r="B466" s="265"/>
      <c r="C466" s="238" t="s">
        <v>350</v>
      </c>
      <c r="D466" s="238" t="s">
        <v>58</v>
      </c>
      <c r="E466" s="236">
        <v>105112112</v>
      </c>
      <c r="F466" s="236">
        <v>77725000</v>
      </c>
      <c r="G466" s="236">
        <v>77725000</v>
      </c>
    </row>
    <row r="467" spans="1:7" ht="15" customHeight="1" x14ac:dyDescent="0.2">
      <c r="A467" s="264" t="s">
        <v>200</v>
      </c>
      <c r="B467" s="265"/>
      <c r="C467" s="238" t="s">
        <v>350</v>
      </c>
      <c r="D467" s="238" t="s">
        <v>201</v>
      </c>
      <c r="E467" s="236">
        <v>17989600</v>
      </c>
      <c r="F467" s="236">
        <v>0</v>
      </c>
      <c r="G467" s="236">
        <v>0</v>
      </c>
    </row>
    <row r="468" spans="1:7" ht="15" customHeight="1" x14ac:dyDescent="0.2">
      <c r="A468" s="264" t="s">
        <v>73</v>
      </c>
      <c r="B468" s="265"/>
      <c r="C468" s="238" t="s">
        <v>350</v>
      </c>
      <c r="D468" s="238" t="s">
        <v>74</v>
      </c>
      <c r="E468" s="236">
        <v>17989600</v>
      </c>
      <c r="F468" s="236">
        <v>0</v>
      </c>
      <c r="G468" s="236">
        <v>0</v>
      </c>
    </row>
    <row r="469" spans="1:7" ht="57" customHeight="1" x14ac:dyDescent="0.2">
      <c r="A469" s="264" t="s">
        <v>352</v>
      </c>
      <c r="B469" s="265"/>
      <c r="C469" s="238" t="s">
        <v>353</v>
      </c>
      <c r="D469" s="239"/>
      <c r="E469" s="236">
        <v>10000000</v>
      </c>
      <c r="F469" s="236">
        <v>17500000</v>
      </c>
      <c r="G469" s="236">
        <v>2500000</v>
      </c>
    </row>
    <row r="470" spans="1:7" ht="23.25" customHeight="1" x14ac:dyDescent="0.2">
      <c r="A470" s="264" t="s">
        <v>273</v>
      </c>
      <c r="B470" s="265"/>
      <c r="C470" s="238" t="s">
        <v>353</v>
      </c>
      <c r="D470" s="238" t="s">
        <v>94</v>
      </c>
      <c r="E470" s="236">
        <v>10000000</v>
      </c>
      <c r="F470" s="236">
        <v>17500000</v>
      </c>
      <c r="G470" s="236">
        <v>2500000</v>
      </c>
    </row>
    <row r="471" spans="1:7" ht="23.25" customHeight="1" x14ac:dyDescent="0.2">
      <c r="A471" s="264" t="s">
        <v>187</v>
      </c>
      <c r="B471" s="265"/>
      <c r="C471" s="238" t="s">
        <v>353</v>
      </c>
      <c r="D471" s="238" t="s">
        <v>58</v>
      </c>
      <c r="E471" s="236">
        <v>10000000</v>
      </c>
      <c r="F471" s="236">
        <v>17500000</v>
      </c>
      <c r="G471" s="236">
        <v>2500000</v>
      </c>
    </row>
    <row r="472" spans="1:7" ht="45.75" customHeight="1" x14ac:dyDescent="0.2">
      <c r="A472" s="264" t="s">
        <v>354</v>
      </c>
      <c r="B472" s="265"/>
      <c r="C472" s="238" t="s">
        <v>355</v>
      </c>
      <c r="D472" s="239"/>
      <c r="E472" s="236">
        <v>1300000</v>
      </c>
      <c r="F472" s="236">
        <v>1900000</v>
      </c>
      <c r="G472" s="236">
        <v>1900000</v>
      </c>
    </row>
    <row r="473" spans="1:7" ht="23.25" customHeight="1" x14ac:dyDescent="0.2">
      <c r="A473" s="264" t="s">
        <v>273</v>
      </c>
      <c r="B473" s="265"/>
      <c r="C473" s="238" t="s">
        <v>355</v>
      </c>
      <c r="D473" s="238" t="s">
        <v>94</v>
      </c>
      <c r="E473" s="236">
        <v>1300000</v>
      </c>
      <c r="F473" s="236">
        <v>1900000</v>
      </c>
      <c r="G473" s="236">
        <v>1900000</v>
      </c>
    </row>
    <row r="474" spans="1:7" ht="23.25" customHeight="1" x14ac:dyDescent="0.2">
      <c r="A474" s="264" t="s">
        <v>187</v>
      </c>
      <c r="B474" s="265"/>
      <c r="C474" s="238" t="s">
        <v>355</v>
      </c>
      <c r="D474" s="238" t="s">
        <v>58</v>
      </c>
      <c r="E474" s="236">
        <v>1300000</v>
      </c>
      <c r="F474" s="236">
        <v>1900000</v>
      </c>
      <c r="G474" s="236">
        <v>1900000</v>
      </c>
    </row>
    <row r="475" spans="1:7" ht="23.25" customHeight="1" x14ac:dyDescent="0.2">
      <c r="A475" s="264" t="s">
        <v>455</v>
      </c>
      <c r="B475" s="265"/>
      <c r="C475" s="238" t="s">
        <v>456</v>
      </c>
      <c r="D475" s="239"/>
      <c r="E475" s="236">
        <v>39815504</v>
      </c>
      <c r="F475" s="236">
        <v>44107200</v>
      </c>
      <c r="G475" s="236">
        <v>44107200</v>
      </c>
    </row>
    <row r="476" spans="1:7" ht="23.25" customHeight="1" x14ac:dyDescent="0.2">
      <c r="A476" s="264" t="s">
        <v>273</v>
      </c>
      <c r="B476" s="265"/>
      <c r="C476" s="238" t="s">
        <v>456</v>
      </c>
      <c r="D476" s="238" t="s">
        <v>94</v>
      </c>
      <c r="E476" s="236">
        <v>39815504</v>
      </c>
      <c r="F476" s="236">
        <v>44107200</v>
      </c>
      <c r="G476" s="236">
        <v>44107200</v>
      </c>
    </row>
    <row r="477" spans="1:7" ht="23.25" customHeight="1" x14ac:dyDescent="0.2">
      <c r="A477" s="264" t="s">
        <v>187</v>
      </c>
      <c r="B477" s="265"/>
      <c r="C477" s="238" t="s">
        <v>456</v>
      </c>
      <c r="D477" s="238" t="s">
        <v>58</v>
      </c>
      <c r="E477" s="236">
        <v>39815504</v>
      </c>
      <c r="F477" s="236">
        <v>44107200</v>
      </c>
      <c r="G477" s="236">
        <v>44107200</v>
      </c>
    </row>
    <row r="478" spans="1:7" ht="23.25" customHeight="1" x14ac:dyDescent="0.2">
      <c r="A478" s="264" t="s">
        <v>737</v>
      </c>
      <c r="B478" s="265"/>
      <c r="C478" s="238" t="s">
        <v>738</v>
      </c>
      <c r="D478" s="239"/>
      <c r="E478" s="236">
        <v>0</v>
      </c>
      <c r="F478" s="236">
        <v>575000</v>
      </c>
      <c r="G478" s="236">
        <v>575000</v>
      </c>
    </row>
    <row r="479" spans="1:7" ht="23.25" customHeight="1" x14ac:dyDescent="0.2">
      <c r="A479" s="264" t="s">
        <v>273</v>
      </c>
      <c r="B479" s="265"/>
      <c r="C479" s="238" t="s">
        <v>738</v>
      </c>
      <c r="D479" s="238" t="s">
        <v>94</v>
      </c>
      <c r="E479" s="236">
        <v>0</v>
      </c>
      <c r="F479" s="236">
        <v>575000</v>
      </c>
      <c r="G479" s="236">
        <v>575000</v>
      </c>
    </row>
    <row r="480" spans="1:7" ht="23.25" customHeight="1" x14ac:dyDescent="0.2">
      <c r="A480" s="264" t="s">
        <v>187</v>
      </c>
      <c r="B480" s="265"/>
      <c r="C480" s="238" t="s">
        <v>738</v>
      </c>
      <c r="D480" s="238" t="s">
        <v>58</v>
      </c>
      <c r="E480" s="236">
        <v>0</v>
      </c>
      <c r="F480" s="236">
        <v>575000</v>
      </c>
      <c r="G480" s="236">
        <v>575000</v>
      </c>
    </row>
    <row r="481" spans="1:7" ht="57" customHeight="1" x14ac:dyDescent="0.2">
      <c r="A481" s="264" t="s">
        <v>998</v>
      </c>
      <c r="B481" s="265"/>
      <c r="C481" s="238" t="s">
        <v>356</v>
      </c>
      <c r="D481" s="239"/>
      <c r="E481" s="236">
        <v>79983420</v>
      </c>
      <c r="F481" s="236">
        <v>76921262</v>
      </c>
      <c r="G481" s="236">
        <v>76921262</v>
      </c>
    </row>
    <row r="482" spans="1:7" ht="57" customHeight="1" x14ac:dyDescent="0.2">
      <c r="A482" s="264" t="s">
        <v>942</v>
      </c>
      <c r="B482" s="265"/>
      <c r="C482" s="238" t="s">
        <v>943</v>
      </c>
      <c r="D482" s="239"/>
      <c r="E482" s="236">
        <v>45583000</v>
      </c>
      <c r="F482" s="236">
        <v>45583000</v>
      </c>
      <c r="G482" s="236">
        <v>45583000</v>
      </c>
    </row>
    <row r="483" spans="1:7" ht="45.75" customHeight="1" x14ac:dyDescent="0.2">
      <c r="A483" s="264" t="s">
        <v>291</v>
      </c>
      <c r="B483" s="265"/>
      <c r="C483" s="238" t="s">
        <v>943</v>
      </c>
      <c r="D483" s="238" t="s">
        <v>195</v>
      </c>
      <c r="E483" s="236">
        <v>42695920</v>
      </c>
      <c r="F483" s="236">
        <v>44036350</v>
      </c>
      <c r="G483" s="236">
        <v>44036350</v>
      </c>
    </row>
    <row r="484" spans="1:7" ht="23.25" customHeight="1" x14ac:dyDescent="0.2">
      <c r="A484" s="264" t="s">
        <v>89</v>
      </c>
      <c r="B484" s="265"/>
      <c r="C484" s="238" t="s">
        <v>943</v>
      </c>
      <c r="D484" s="238" t="s">
        <v>26</v>
      </c>
      <c r="E484" s="236">
        <v>42695920</v>
      </c>
      <c r="F484" s="236">
        <v>44036350</v>
      </c>
      <c r="G484" s="236">
        <v>44036350</v>
      </c>
    </row>
    <row r="485" spans="1:7" ht="23.25" customHeight="1" x14ac:dyDescent="0.2">
      <c r="A485" s="264" t="s">
        <v>273</v>
      </c>
      <c r="B485" s="265"/>
      <c r="C485" s="238" t="s">
        <v>943</v>
      </c>
      <c r="D485" s="238" t="s">
        <v>94</v>
      </c>
      <c r="E485" s="236">
        <v>2887080</v>
      </c>
      <c r="F485" s="236">
        <v>1546650</v>
      </c>
      <c r="G485" s="236">
        <v>1546650</v>
      </c>
    </row>
    <row r="486" spans="1:7" ht="23.25" customHeight="1" x14ac:dyDescent="0.2">
      <c r="A486" s="264" t="s">
        <v>187</v>
      </c>
      <c r="B486" s="265"/>
      <c r="C486" s="238" t="s">
        <v>943</v>
      </c>
      <c r="D486" s="238" t="s">
        <v>58</v>
      </c>
      <c r="E486" s="236">
        <v>2887080</v>
      </c>
      <c r="F486" s="236">
        <v>1546650</v>
      </c>
      <c r="G486" s="236">
        <v>1546650</v>
      </c>
    </row>
    <row r="487" spans="1:7" ht="57" customHeight="1" x14ac:dyDescent="0.2">
      <c r="A487" s="264" t="s">
        <v>944</v>
      </c>
      <c r="B487" s="265"/>
      <c r="C487" s="238" t="s">
        <v>945</v>
      </c>
      <c r="D487" s="239"/>
      <c r="E487" s="236">
        <v>34400420</v>
      </c>
      <c r="F487" s="236">
        <v>31338262</v>
      </c>
      <c r="G487" s="236">
        <v>31338262</v>
      </c>
    </row>
    <row r="488" spans="1:7" ht="45.75" customHeight="1" x14ac:dyDescent="0.2">
      <c r="A488" s="264" t="s">
        <v>291</v>
      </c>
      <c r="B488" s="265"/>
      <c r="C488" s="238" t="s">
        <v>945</v>
      </c>
      <c r="D488" s="238" t="s">
        <v>195</v>
      </c>
      <c r="E488" s="236">
        <v>34400420</v>
      </c>
      <c r="F488" s="236">
        <v>31338262</v>
      </c>
      <c r="G488" s="236">
        <v>31338262</v>
      </c>
    </row>
    <row r="489" spans="1:7" ht="23.25" customHeight="1" x14ac:dyDescent="0.2">
      <c r="A489" s="264" t="s">
        <v>89</v>
      </c>
      <c r="B489" s="265"/>
      <c r="C489" s="238" t="s">
        <v>945</v>
      </c>
      <c r="D489" s="238" t="s">
        <v>26</v>
      </c>
      <c r="E489" s="236">
        <v>34400420</v>
      </c>
      <c r="F489" s="236">
        <v>31338262</v>
      </c>
      <c r="G489" s="236">
        <v>31338262</v>
      </c>
    </row>
    <row r="490" spans="1:7" ht="23.25" customHeight="1" x14ac:dyDescent="0.2">
      <c r="A490" s="264" t="s">
        <v>156</v>
      </c>
      <c r="B490" s="265"/>
      <c r="C490" s="238" t="s">
        <v>791</v>
      </c>
      <c r="D490" s="239"/>
      <c r="E490" s="236">
        <v>85777762.620000005</v>
      </c>
      <c r="F490" s="236">
        <v>81662600</v>
      </c>
      <c r="G490" s="236">
        <v>81662600</v>
      </c>
    </row>
    <row r="491" spans="1:7" ht="15" customHeight="1" x14ac:dyDescent="0.2">
      <c r="A491" s="264" t="s">
        <v>38</v>
      </c>
      <c r="B491" s="265"/>
      <c r="C491" s="238" t="s">
        <v>792</v>
      </c>
      <c r="D491" s="239"/>
      <c r="E491" s="236">
        <v>85777762.620000005</v>
      </c>
      <c r="F491" s="236">
        <v>81662600</v>
      </c>
      <c r="G491" s="236">
        <v>81662600</v>
      </c>
    </row>
    <row r="492" spans="1:7" ht="45.75" customHeight="1" x14ac:dyDescent="0.2">
      <c r="A492" s="264" t="s">
        <v>291</v>
      </c>
      <c r="B492" s="265"/>
      <c r="C492" s="238" t="s">
        <v>792</v>
      </c>
      <c r="D492" s="238" t="s">
        <v>195</v>
      </c>
      <c r="E492" s="236">
        <v>76369400</v>
      </c>
      <c r="F492" s="236">
        <v>78220600</v>
      </c>
      <c r="G492" s="236">
        <v>78220600</v>
      </c>
    </row>
    <row r="493" spans="1:7" ht="23.25" customHeight="1" x14ac:dyDescent="0.2">
      <c r="A493" s="264" t="s">
        <v>89</v>
      </c>
      <c r="B493" s="265"/>
      <c r="C493" s="238" t="s">
        <v>792</v>
      </c>
      <c r="D493" s="238" t="s">
        <v>26</v>
      </c>
      <c r="E493" s="236">
        <v>76369400</v>
      </c>
      <c r="F493" s="236">
        <v>78220600</v>
      </c>
      <c r="G493" s="236">
        <v>78220600</v>
      </c>
    </row>
    <row r="494" spans="1:7" ht="23.25" customHeight="1" x14ac:dyDescent="0.2">
      <c r="A494" s="264" t="s">
        <v>273</v>
      </c>
      <c r="B494" s="265"/>
      <c r="C494" s="238" t="s">
        <v>792</v>
      </c>
      <c r="D494" s="238" t="s">
        <v>94</v>
      </c>
      <c r="E494" s="236">
        <v>1342000</v>
      </c>
      <c r="F494" s="236">
        <v>1442000</v>
      </c>
      <c r="G494" s="236">
        <v>1442000</v>
      </c>
    </row>
    <row r="495" spans="1:7" ht="23.25" customHeight="1" x14ac:dyDescent="0.2">
      <c r="A495" s="264" t="s">
        <v>187</v>
      </c>
      <c r="B495" s="265"/>
      <c r="C495" s="238" t="s">
        <v>792</v>
      </c>
      <c r="D495" s="238" t="s">
        <v>58</v>
      </c>
      <c r="E495" s="236">
        <v>1342000</v>
      </c>
      <c r="F495" s="236">
        <v>1442000</v>
      </c>
      <c r="G495" s="236">
        <v>1442000</v>
      </c>
    </row>
    <row r="496" spans="1:7" ht="15" customHeight="1" x14ac:dyDescent="0.2">
      <c r="A496" s="264" t="s">
        <v>200</v>
      </c>
      <c r="B496" s="265"/>
      <c r="C496" s="238" t="s">
        <v>792</v>
      </c>
      <c r="D496" s="238" t="s">
        <v>201</v>
      </c>
      <c r="E496" s="236">
        <v>8066362.6200000001</v>
      </c>
      <c r="F496" s="236">
        <v>2000000</v>
      </c>
      <c r="G496" s="236">
        <v>2000000</v>
      </c>
    </row>
    <row r="497" spans="1:7" ht="15" customHeight="1" x14ac:dyDescent="0.2">
      <c r="A497" s="264" t="s">
        <v>73</v>
      </c>
      <c r="B497" s="265"/>
      <c r="C497" s="238" t="s">
        <v>792</v>
      </c>
      <c r="D497" s="238" t="s">
        <v>74</v>
      </c>
      <c r="E497" s="236">
        <v>8066362.6200000001</v>
      </c>
      <c r="F497" s="236">
        <v>2000000</v>
      </c>
      <c r="G497" s="236">
        <v>2000000</v>
      </c>
    </row>
    <row r="498" spans="1:7" ht="15" customHeight="1" x14ac:dyDescent="0.2">
      <c r="A498" s="264" t="s">
        <v>916</v>
      </c>
      <c r="B498" s="265"/>
      <c r="C498" s="238" t="s">
        <v>312</v>
      </c>
      <c r="D498" s="238"/>
      <c r="E498" s="236">
        <v>300000000</v>
      </c>
      <c r="F498" s="236">
        <v>728000000</v>
      </c>
      <c r="G498" s="236">
        <v>806000000</v>
      </c>
    </row>
    <row r="499" spans="1:7" ht="23.25" customHeight="1" x14ac:dyDescent="0.2">
      <c r="A499" s="264" t="s">
        <v>917</v>
      </c>
      <c r="B499" s="265"/>
      <c r="C499" s="238" t="s">
        <v>313</v>
      </c>
      <c r="D499" s="239"/>
      <c r="E499" s="236">
        <v>300000000</v>
      </c>
      <c r="F499" s="236">
        <v>728000000</v>
      </c>
      <c r="G499" s="236">
        <v>806000000</v>
      </c>
    </row>
    <row r="500" spans="1:7" ht="15" customHeight="1" x14ac:dyDescent="0.2">
      <c r="A500" s="264" t="s">
        <v>144</v>
      </c>
      <c r="B500" s="265"/>
      <c r="C500" s="238" t="s">
        <v>918</v>
      </c>
      <c r="D500" s="239"/>
      <c r="E500" s="236">
        <v>300000000</v>
      </c>
      <c r="F500" s="236">
        <v>728000000</v>
      </c>
      <c r="G500" s="236">
        <v>806000000</v>
      </c>
    </row>
    <row r="501" spans="1:7" ht="15" customHeight="1" x14ac:dyDescent="0.2">
      <c r="A501" s="264" t="s">
        <v>83</v>
      </c>
      <c r="B501" s="265"/>
      <c r="C501" s="238" t="s">
        <v>918</v>
      </c>
      <c r="D501" s="238" t="s">
        <v>251</v>
      </c>
      <c r="E501" s="236">
        <v>300000000</v>
      </c>
      <c r="F501" s="236">
        <v>728000000</v>
      </c>
      <c r="G501" s="236">
        <v>806000000</v>
      </c>
    </row>
    <row r="502" spans="1:7" ht="15" customHeight="1" x14ac:dyDescent="0.2">
      <c r="A502" s="264" t="s">
        <v>144</v>
      </c>
      <c r="B502" s="265"/>
      <c r="C502" s="238" t="s">
        <v>918</v>
      </c>
      <c r="D502" s="238" t="s">
        <v>47</v>
      </c>
      <c r="E502" s="236">
        <v>300000000</v>
      </c>
      <c r="F502" s="236">
        <v>728000000</v>
      </c>
      <c r="G502" s="236">
        <v>806000000</v>
      </c>
    </row>
    <row r="503" spans="1:7" ht="15" customHeight="1" x14ac:dyDescent="0.2">
      <c r="A503" s="264" t="s">
        <v>260</v>
      </c>
      <c r="B503" s="265"/>
      <c r="C503" s="238" t="s">
        <v>287</v>
      </c>
      <c r="D503" s="238"/>
      <c r="E503" s="236">
        <v>1075182495.0999999</v>
      </c>
      <c r="F503" s="236">
        <v>1020541856</v>
      </c>
      <c r="G503" s="236">
        <v>1020541856</v>
      </c>
    </row>
    <row r="504" spans="1:7" ht="23.25" customHeight="1" x14ac:dyDescent="0.2">
      <c r="A504" s="264" t="s">
        <v>156</v>
      </c>
      <c r="B504" s="265"/>
      <c r="C504" s="238" t="s">
        <v>288</v>
      </c>
      <c r="D504" s="239"/>
      <c r="E504" s="236">
        <v>1074582495.0999999</v>
      </c>
      <c r="F504" s="236">
        <v>1019941856</v>
      </c>
      <c r="G504" s="236">
        <v>1019941856</v>
      </c>
    </row>
    <row r="505" spans="1:7" ht="15" customHeight="1" x14ac:dyDescent="0.2">
      <c r="A505" s="264" t="s">
        <v>289</v>
      </c>
      <c r="B505" s="265"/>
      <c r="C505" s="238" t="s">
        <v>290</v>
      </c>
      <c r="D505" s="239"/>
      <c r="E505" s="236">
        <v>13499490</v>
      </c>
      <c r="F505" s="236">
        <v>7142620</v>
      </c>
      <c r="G505" s="236">
        <v>7142620</v>
      </c>
    </row>
    <row r="506" spans="1:7" ht="45.75" customHeight="1" x14ac:dyDescent="0.2">
      <c r="A506" s="264" t="s">
        <v>291</v>
      </c>
      <c r="B506" s="265"/>
      <c r="C506" s="238" t="s">
        <v>290</v>
      </c>
      <c r="D506" s="238" t="s">
        <v>195</v>
      </c>
      <c r="E506" s="236">
        <v>13499490</v>
      </c>
      <c r="F506" s="236">
        <v>7142620</v>
      </c>
      <c r="G506" s="236">
        <v>7142620</v>
      </c>
    </row>
    <row r="507" spans="1:7" ht="23.25" customHeight="1" x14ac:dyDescent="0.2">
      <c r="A507" s="264" t="s">
        <v>89</v>
      </c>
      <c r="B507" s="265"/>
      <c r="C507" s="238" t="s">
        <v>290</v>
      </c>
      <c r="D507" s="238" t="s">
        <v>26</v>
      </c>
      <c r="E507" s="236">
        <v>13499490</v>
      </c>
      <c r="F507" s="236">
        <v>7142620</v>
      </c>
      <c r="G507" s="236">
        <v>7142620</v>
      </c>
    </row>
    <row r="508" spans="1:7" ht="15" customHeight="1" x14ac:dyDescent="0.2">
      <c r="A508" s="264" t="s">
        <v>315</v>
      </c>
      <c r="B508" s="265"/>
      <c r="C508" s="238" t="s">
        <v>316</v>
      </c>
      <c r="D508" s="239"/>
      <c r="E508" s="236">
        <v>614720785.10000002</v>
      </c>
      <c r="F508" s="236">
        <v>573168116</v>
      </c>
      <c r="G508" s="236">
        <v>573168116</v>
      </c>
    </row>
    <row r="509" spans="1:7" ht="45.75" customHeight="1" x14ac:dyDescent="0.2">
      <c r="A509" s="264" t="s">
        <v>291</v>
      </c>
      <c r="B509" s="265"/>
      <c r="C509" s="238" t="s">
        <v>316</v>
      </c>
      <c r="D509" s="238" t="s">
        <v>195</v>
      </c>
      <c r="E509" s="236">
        <v>579002250</v>
      </c>
      <c r="F509" s="236">
        <v>537713616</v>
      </c>
      <c r="G509" s="236">
        <v>537713616</v>
      </c>
    </row>
    <row r="510" spans="1:7" ht="23.25" customHeight="1" x14ac:dyDescent="0.2">
      <c r="A510" s="264" t="s">
        <v>89</v>
      </c>
      <c r="B510" s="265"/>
      <c r="C510" s="238" t="s">
        <v>316</v>
      </c>
      <c r="D510" s="238" t="s">
        <v>26</v>
      </c>
      <c r="E510" s="236">
        <v>579002250</v>
      </c>
      <c r="F510" s="236">
        <v>537713616</v>
      </c>
      <c r="G510" s="236">
        <v>537713616</v>
      </c>
    </row>
    <row r="511" spans="1:7" ht="23.25" customHeight="1" x14ac:dyDescent="0.2">
      <c r="A511" s="264" t="s">
        <v>273</v>
      </c>
      <c r="B511" s="265"/>
      <c r="C511" s="238" t="s">
        <v>316</v>
      </c>
      <c r="D511" s="238" t="s">
        <v>94</v>
      </c>
      <c r="E511" s="236">
        <v>26188535.100000001</v>
      </c>
      <c r="F511" s="236">
        <v>26224500</v>
      </c>
      <c r="G511" s="236">
        <v>26224500</v>
      </c>
    </row>
    <row r="512" spans="1:7" ht="23.25" customHeight="1" x14ac:dyDescent="0.2">
      <c r="A512" s="264" t="s">
        <v>187</v>
      </c>
      <c r="B512" s="265"/>
      <c r="C512" s="238" t="s">
        <v>316</v>
      </c>
      <c r="D512" s="238" t="s">
        <v>58</v>
      </c>
      <c r="E512" s="236">
        <v>26188535.100000001</v>
      </c>
      <c r="F512" s="236">
        <v>26224500</v>
      </c>
      <c r="G512" s="236">
        <v>26224500</v>
      </c>
    </row>
    <row r="513" spans="1:7" ht="15" customHeight="1" x14ac:dyDescent="0.2">
      <c r="A513" s="264" t="s">
        <v>95</v>
      </c>
      <c r="B513" s="265"/>
      <c r="C513" s="238" t="s">
        <v>316</v>
      </c>
      <c r="D513" s="238" t="s">
        <v>96</v>
      </c>
      <c r="E513" s="236">
        <v>300000</v>
      </c>
      <c r="F513" s="236">
        <v>0</v>
      </c>
      <c r="G513" s="236">
        <v>0</v>
      </c>
    </row>
    <row r="514" spans="1:7" ht="23.25" customHeight="1" x14ac:dyDescent="0.2">
      <c r="A514" s="264" t="s">
        <v>35</v>
      </c>
      <c r="B514" s="265"/>
      <c r="C514" s="238" t="s">
        <v>316</v>
      </c>
      <c r="D514" s="238" t="s">
        <v>52</v>
      </c>
      <c r="E514" s="236">
        <v>300000</v>
      </c>
      <c r="F514" s="236">
        <v>0</v>
      </c>
      <c r="G514" s="236">
        <v>0</v>
      </c>
    </row>
    <row r="515" spans="1:7" ht="15" customHeight="1" x14ac:dyDescent="0.2">
      <c r="A515" s="264" t="s">
        <v>200</v>
      </c>
      <c r="B515" s="265"/>
      <c r="C515" s="238" t="s">
        <v>316</v>
      </c>
      <c r="D515" s="238" t="s">
        <v>201</v>
      </c>
      <c r="E515" s="236">
        <v>9230000</v>
      </c>
      <c r="F515" s="236">
        <v>9230000</v>
      </c>
      <c r="G515" s="236">
        <v>9230000</v>
      </c>
    </row>
    <row r="516" spans="1:7" ht="15" customHeight="1" x14ac:dyDescent="0.2">
      <c r="A516" s="264" t="s">
        <v>73</v>
      </c>
      <c r="B516" s="265"/>
      <c r="C516" s="238" t="s">
        <v>316</v>
      </c>
      <c r="D516" s="238" t="s">
        <v>74</v>
      </c>
      <c r="E516" s="236">
        <v>9230000</v>
      </c>
      <c r="F516" s="236">
        <v>9230000</v>
      </c>
      <c r="G516" s="236">
        <v>9230000</v>
      </c>
    </row>
    <row r="517" spans="1:7" ht="15" customHeight="1" x14ac:dyDescent="0.2">
      <c r="A517" s="264" t="s">
        <v>331</v>
      </c>
      <c r="B517" s="265"/>
      <c r="C517" s="238" t="s">
        <v>332</v>
      </c>
      <c r="D517" s="239"/>
      <c r="E517" s="236">
        <v>50260900</v>
      </c>
      <c r="F517" s="236">
        <v>50260900</v>
      </c>
      <c r="G517" s="236">
        <v>50260900</v>
      </c>
    </row>
    <row r="518" spans="1:7" ht="45.75" customHeight="1" x14ac:dyDescent="0.2">
      <c r="A518" s="264" t="s">
        <v>291</v>
      </c>
      <c r="B518" s="265"/>
      <c r="C518" s="238" t="s">
        <v>332</v>
      </c>
      <c r="D518" s="238" t="s">
        <v>195</v>
      </c>
      <c r="E518" s="236">
        <v>47499058</v>
      </c>
      <c r="F518" s="236">
        <v>47499058</v>
      </c>
      <c r="G518" s="236">
        <v>47499058</v>
      </c>
    </row>
    <row r="519" spans="1:7" ht="23.25" customHeight="1" x14ac:dyDescent="0.2">
      <c r="A519" s="264" t="s">
        <v>89</v>
      </c>
      <c r="B519" s="265"/>
      <c r="C519" s="238" t="s">
        <v>332</v>
      </c>
      <c r="D519" s="238" t="s">
        <v>26</v>
      </c>
      <c r="E519" s="236">
        <v>47499058</v>
      </c>
      <c r="F519" s="236">
        <v>47499058</v>
      </c>
      <c r="G519" s="236">
        <v>47499058</v>
      </c>
    </row>
    <row r="520" spans="1:7" ht="23.25" customHeight="1" x14ac:dyDescent="0.2">
      <c r="A520" s="264" t="s">
        <v>273</v>
      </c>
      <c r="B520" s="265"/>
      <c r="C520" s="238" t="s">
        <v>332</v>
      </c>
      <c r="D520" s="238" t="s">
        <v>94</v>
      </c>
      <c r="E520" s="236">
        <v>2761842</v>
      </c>
      <c r="F520" s="236">
        <v>2761842</v>
      </c>
      <c r="G520" s="236">
        <v>2761842</v>
      </c>
    </row>
    <row r="521" spans="1:7" ht="23.25" customHeight="1" x14ac:dyDescent="0.2">
      <c r="A521" s="264" t="s">
        <v>187</v>
      </c>
      <c r="B521" s="265"/>
      <c r="C521" s="238" t="s">
        <v>332</v>
      </c>
      <c r="D521" s="238" t="s">
        <v>58</v>
      </c>
      <c r="E521" s="236">
        <v>2761842</v>
      </c>
      <c r="F521" s="236">
        <v>2761842</v>
      </c>
      <c r="G521" s="236">
        <v>2761842</v>
      </c>
    </row>
    <row r="522" spans="1:7" ht="23.25" customHeight="1" x14ac:dyDescent="0.2">
      <c r="A522" s="264" t="s">
        <v>539</v>
      </c>
      <c r="B522" s="265"/>
      <c r="C522" s="238" t="s">
        <v>540</v>
      </c>
      <c r="D522" s="239"/>
      <c r="E522" s="236">
        <v>680000</v>
      </c>
      <c r="F522" s="236">
        <v>680000</v>
      </c>
      <c r="G522" s="236">
        <v>680000</v>
      </c>
    </row>
    <row r="523" spans="1:7" ht="23.25" customHeight="1" x14ac:dyDescent="0.2">
      <c r="A523" s="264" t="s">
        <v>273</v>
      </c>
      <c r="B523" s="265"/>
      <c r="C523" s="238" t="s">
        <v>540</v>
      </c>
      <c r="D523" s="238" t="s">
        <v>94</v>
      </c>
      <c r="E523" s="236">
        <v>680000</v>
      </c>
      <c r="F523" s="236">
        <v>680000</v>
      </c>
      <c r="G523" s="236">
        <v>680000</v>
      </c>
    </row>
    <row r="524" spans="1:7" ht="23.25" customHeight="1" x14ac:dyDescent="0.2">
      <c r="A524" s="264" t="s">
        <v>187</v>
      </c>
      <c r="B524" s="265"/>
      <c r="C524" s="238" t="s">
        <v>540</v>
      </c>
      <c r="D524" s="238" t="s">
        <v>58</v>
      </c>
      <c r="E524" s="236">
        <v>680000</v>
      </c>
      <c r="F524" s="236">
        <v>680000</v>
      </c>
      <c r="G524" s="236">
        <v>680000</v>
      </c>
    </row>
    <row r="525" spans="1:7" ht="15" customHeight="1" x14ac:dyDescent="0.2">
      <c r="A525" s="264" t="s">
        <v>317</v>
      </c>
      <c r="B525" s="265"/>
      <c r="C525" s="238" t="s">
        <v>318</v>
      </c>
      <c r="D525" s="239"/>
      <c r="E525" s="236">
        <v>800000</v>
      </c>
      <c r="F525" s="236">
        <v>800000</v>
      </c>
      <c r="G525" s="236">
        <v>800000</v>
      </c>
    </row>
    <row r="526" spans="1:7" ht="15" customHeight="1" x14ac:dyDescent="0.2">
      <c r="A526" s="264" t="s">
        <v>200</v>
      </c>
      <c r="B526" s="265"/>
      <c r="C526" s="238" t="s">
        <v>318</v>
      </c>
      <c r="D526" s="238" t="s">
        <v>201</v>
      </c>
      <c r="E526" s="236">
        <v>800000</v>
      </c>
      <c r="F526" s="236">
        <v>800000</v>
      </c>
      <c r="G526" s="236">
        <v>800000</v>
      </c>
    </row>
    <row r="527" spans="1:7" ht="15" customHeight="1" x14ac:dyDescent="0.2">
      <c r="A527" s="264" t="s">
        <v>73</v>
      </c>
      <c r="B527" s="265"/>
      <c r="C527" s="238" t="s">
        <v>318</v>
      </c>
      <c r="D527" s="238" t="s">
        <v>74</v>
      </c>
      <c r="E527" s="236">
        <v>800000</v>
      </c>
      <c r="F527" s="236">
        <v>800000</v>
      </c>
      <c r="G527" s="236">
        <v>800000</v>
      </c>
    </row>
    <row r="528" spans="1:7" ht="23.25" customHeight="1" x14ac:dyDescent="0.2">
      <c r="A528" s="264" t="s">
        <v>358</v>
      </c>
      <c r="B528" s="265"/>
      <c r="C528" s="238" t="s">
        <v>359</v>
      </c>
      <c r="D528" s="239"/>
      <c r="E528" s="236">
        <v>18395100</v>
      </c>
      <c r="F528" s="236">
        <v>18395100</v>
      </c>
      <c r="G528" s="236">
        <v>18395100</v>
      </c>
    </row>
    <row r="529" spans="1:7" ht="45.75" customHeight="1" x14ac:dyDescent="0.2">
      <c r="A529" s="264" t="s">
        <v>291</v>
      </c>
      <c r="B529" s="265"/>
      <c r="C529" s="238" t="s">
        <v>359</v>
      </c>
      <c r="D529" s="238" t="s">
        <v>195</v>
      </c>
      <c r="E529" s="236">
        <v>18395100</v>
      </c>
      <c r="F529" s="236">
        <v>18395100</v>
      </c>
      <c r="G529" s="236">
        <v>18395100</v>
      </c>
    </row>
    <row r="530" spans="1:7" ht="23.25" customHeight="1" x14ac:dyDescent="0.2">
      <c r="A530" s="264" t="s">
        <v>89</v>
      </c>
      <c r="B530" s="265"/>
      <c r="C530" s="238" t="s">
        <v>359</v>
      </c>
      <c r="D530" s="238" t="s">
        <v>26</v>
      </c>
      <c r="E530" s="236">
        <v>18395100</v>
      </c>
      <c r="F530" s="236">
        <v>18395100</v>
      </c>
      <c r="G530" s="236">
        <v>18395100</v>
      </c>
    </row>
    <row r="531" spans="1:7" ht="23.25" customHeight="1" x14ac:dyDescent="0.2">
      <c r="A531" s="264" t="s">
        <v>920</v>
      </c>
      <c r="B531" s="265"/>
      <c r="C531" s="238" t="s">
        <v>921</v>
      </c>
      <c r="D531" s="239"/>
      <c r="E531" s="236">
        <v>17295620</v>
      </c>
      <c r="F531" s="236">
        <v>17295620</v>
      </c>
      <c r="G531" s="236">
        <v>17295620</v>
      </c>
    </row>
    <row r="532" spans="1:7" ht="45.75" customHeight="1" x14ac:dyDescent="0.2">
      <c r="A532" s="264" t="s">
        <v>291</v>
      </c>
      <c r="B532" s="265"/>
      <c r="C532" s="238" t="s">
        <v>921</v>
      </c>
      <c r="D532" s="238" t="s">
        <v>195</v>
      </c>
      <c r="E532" s="236">
        <v>17245620</v>
      </c>
      <c r="F532" s="236">
        <v>17245620</v>
      </c>
      <c r="G532" s="236">
        <v>17245620</v>
      </c>
    </row>
    <row r="533" spans="1:7" ht="23.25" customHeight="1" x14ac:dyDescent="0.2">
      <c r="A533" s="264" t="s">
        <v>89</v>
      </c>
      <c r="B533" s="265"/>
      <c r="C533" s="238" t="s">
        <v>921</v>
      </c>
      <c r="D533" s="238" t="s">
        <v>26</v>
      </c>
      <c r="E533" s="236">
        <v>17245620</v>
      </c>
      <c r="F533" s="236">
        <v>17245620</v>
      </c>
      <c r="G533" s="236">
        <v>17245620</v>
      </c>
    </row>
    <row r="534" spans="1:7" ht="23.25" customHeight="1" x14ac:dyDescent="0.2">
      <c r="A534" s="264" t="s">
        <v>273</v>
      </c>
      <c r="B534" s="265"/>
      <c r="C534" s="238" t="s">
        <v>921</v>
      </c>
      <c r="D534" s="238" t="s">
        <v>94</v>
      </c>
      <c r="E534" s="236">
        <v>50000</v>
      </c>
      <c r="F534" s="236">
        <v>50000</v>
      </c>
      <c r="G534" s="236">
        <v>50000</v>
      </c>
    </row>
    <row r="535" spans="1:7" ht="23.25" customHeight="1" x14ac:dyDescent="0.2">
      <c r="A535" s="264" t="s">
        <v>187</v>
      </c>
      <c r="B535" s="265"/>
      <c r="C535" s="238" t="s">
        <v>921</v>
      </c>
      <c r="D535" s="238" t="s">
        <v>58</v>
      </c>
      <c r="E535" s="236">
        <v>50000</v>
      </c>
      <c r="F535" s="236">
        <v>50000</v>
      </c>
      <c r="G535" s="236">
        <v>50000</v>
      </c>
    </row>
    <row r="536" spans="1:7" ht="23.25" customHeight="1" x14ac:dyDescent="0.2">
      <c r="A536" s="264" t="s">
        <v>793</v>
      </c>
      <c r="B536" s="265"/>
      <c r="C536" s="238" t="s">
        <v>794</v>
      </c>
      <c r="D536" s="239"/>
      <c r="E536" s="236">
        <v>29403100</v>
      </c>
      <c r="F536" s="236">
        <v>29403100</v>
      </c>
      <c r="G536" s="236">
        <v>29403100</v>
      </c>
    </row>
    <row r="537" spans="1:7" ht="45.75" customHeight="1" x14ac:dyDescent="0.2">
      <c r="A537" s="264" t="s">
        <v>291</v>
      </c>
      <c r="B537" s="265"/>
      <c r="C537" s="238" t="s">
        <v>794</v>
      </c>
      <c r="D537" s="238" t="s">
        <v>195</v>
      </c>
      <c r="E537" s="236">
        <v>28633100</v>
      </c>
      <c r="F537" s="236">
        <v>28633100</v>
      </c>
      <c r="G537" s="236">
        <v>28633100</v>
      </c>
    </row>
    <row r="538" spans="1:7" ht="15" customHeight="1" x14ac:dyDescent="0.2">
      <c r="A538" s="264" t="s">
        <v>248</v>
      </c>
      <c r="B538" s="265"/>
      <c r="C538" s="238" t="s">
        <v>794</v>
      </c>
      <c r="D538" s="238" t="s">
        <v>249</v>
      </c>
      <c r="E538" s="236">
        <v>28633100</v>
      </c>
      <c r="F538" s="236">
        <v>28633100</v>
      </c>
      <c r="G538" s="236">
        <v>28633100</v>
      </c>
    </row>
    <row r="539" spans="1:7" ht="23.25" customHeight="1" x14ac:dyDescent="0.2">
      <c r="A539" s="264" t="s">
        <v>273</v>
      </c>
      <c r="B539" s="265"/>
      <c r="C539" s="238" t="s">
        <v>794</v>
      </c>
      <c r="D539" s="238" t="s">
        <v>94</v>
      </c>
      <c r="E539" s="236">
        <v>750000</v>
      </c>
      <c r="F539" s="236">
        <v>750000</v>
      </c>
      <c r="G539" s="236">
        <v>750000</v>
      </c>
    </row>
    <row r="540" spans="1:7" ht="23.25" customHeight="1" x14ac:dyDescent="0.2">
      <c r="A540" s="264" t="s">
        <v>187</v>
      </c>
      <c r="B540" s="265"/>
      <c r="C540" s="238" t="s">
        <v>794</v>
      </c>
      <c r="D540" s="238" t="s">
        <v>58</v>
      </c>
      <c r="E540" s="236">
        <v>750000</v>
      </c>
      <c r="F540" s="236">
        <v>750000</v>
      </c>
      <c r="G540" s="236">
        <v>750000</v>
      </c>
    </row>
    <row r="541" spans="1:7" ht="15" customHeight="1" x14ac:dyDescent="0.2">
      <c r="A541" s="264" t="s">
        <v>200</v>
      </c>
      <c r="B541" s="265"/>
      <c r="C541" s="238" t="s">
        <v>794</v>
      </c>
      <c r="D541" s="238" t="s">
        <v>201</v>
      </c>
      <c r="E541" s="236">
        <v>20000</v>
      </c>
      <c r="F541" s="236">
        <v>20000</v>
      </c>
      <c r="G541" s="236">
        <v>20000</v>
      </c>
    </row>
    <row r="542" spans="1:7" ht="15" customHeight="1" x14ac:dyDescent="0.2">
      <c r="A542" s="264" t="s">
        <v>73</v>
      </c>
      <c r="B542" s="265"/>
      <c r="C542" s="238" t="s">
        <v>794</v>
      </c>
      <c r="D542" s="238" t="s">
        <v>74</v>
      </c>
      <c r="E542" s="236">
        <v>20000</v>
      </c>
      <c r="F542" s="236">
        <v>20000</v>
      </c>
      <c r="G542" s="236">
        <v>20000</v>
      </c>
    </row>
    <row r="543" spans="1:7" ht="34.5" customHeight="1" x14ac:dyDescent="0.2">
      <c r="A543" s="264" t="s">
        <v>360</v>
      </c>
      <c r="B543" s="265"/>
      <c r="C543" s="238" t="s">
        <v>361</v>
      </c>
      <c r="D543" s="239"/>
      <c r="E543" s="236">
        <v>137465800</v>
      </c>
      <c r="F543" s="236">
        <v>131829800</v>
      </c>
      <c r="G543" s="236">
        <v>131829800</v>
      </c>
    </row>
    <row r="544" spans="1:7" ht="45.75" customHeight="1" x14ac:dyDescent="0.2">
      <c r="A544" s="264" t="s">
        <v>291</v>
      </c>
      <c r="B544" s="265"/>
      <c r="C544" s="238" t="s">
        <v>361</v>
      </c>
      <c r="D544" s="238" t="s">
        <v>195</v>
      </c>
      <c r="E544" s="236">
        <v>127627000</v>
      </c>
      <c r="F544" s="236">
        <v>121991000</v>
      </c>
      <c r="G544" s="236">
        <v>121991000</v>
      </c>
    </row>
    <row r="545" spans="1:7" ht="15" customHeight="1" x14ac:dyDescent="0.2">
      <c r="A545" s="264" t="s">
        <v>248</v>
      </c>
      <c r="B545" s="265"/>
      <c r="C545" s="238" t="s">
        <v>361</v>
      </c>
      <c r="D545" s="238" t="s">
        <v>249</v>
      </c>
      <c r="E545" s="236">
        <v>127627000</v>
      </c>
      <c r="F545" s="236">
        <v>121991000</v>
      </c>
      <c r="G545" s="236">
        <v>121991000</v>
      </c>
    </row>
    <row r="546" spans="1:7" ht="23.25" customHeight="1" x14ac:dyDescent="0.2">
      <c r="A546" s="264" t="s">
        <v>273</v>
      </c>
      <c r="B546" s="265"/>
      <c r="C546" s="238" t="s">
        <v>361</v>
      </c>
      <c r="D546" s="238" t="s">
        <v>94</v>
      </c>
      <c r="E546" s="236">
        <v>9838800</v>
      </c>
      <c r="F546" s="236">
        <v>9838800</v>
      </c>
      <c r="G546" s="236">
        <v>9838800</v>
      </c>
    </row>
    <row r="547" spans="1:7" ht="23.25" customHeight="1" x14ac:dyDescent="0.2">
      <c r="A547" s="264" t="s">
        <v>187</v>
      </c>
      <c r="B547" s="265"/>
      <c r="C547" s="238" t="s">
        <v>361</v>
      </c>
      <c r="D547" s="238" t="s">
        <v>58</v>
      </c>
      <c r="E547" s="236">
        <v>9838800</v>
      </c>
      <c r="F547" s="236">
        <v>9838800</v>
      </c>
      <c r="G547" s="236">
        <v>9838800</v>
      </c>
    </row>
    <row r="548" spans="1:7" ht="34.5" customHeight="1" x14ac:dyDescent="0.2">
      <c r="A548" s="264" t="s">
        <v>362</v>
      </c>
      <c r="B548" s="265"/>
      <c r="C548" s="238" t="s">
        <v>363</v>
      </c>
      <c r="D548" s="239"/>
      <c r="E548" s="236">
        <v>192061700</v>
      </c>
      <c r="F548" s="236">
        <v>190966600</v>
      </c>
      <c r="G548" s="236">
        <v>190966600</v>
      </c>
    </row>
    <row r="549" spans="1:7" ht="45.75" customHeight="1" x14ac:dyDescent="0.2">
      <c r="A549" s="264" t="s">
        <v>291</v>
      </c>
      <c r="B549" s="265"/>
      <c r="C549" s="238" t="s">
        <v>363</v>
      </c>
      <c r="D549" s="238" t="s">
        <v>195</v>
      </c>
      <c r="E549" s="236">
        <v>147816300</v>
      </c>
      <c r="F549" s="236">
        <v>147232500</v>
      </c>
      <c r="G549" s="236">
        <v>147232500</v>
      </c>
    </row>
    <row r="550" spans="1:7" ht="15" customHeight="1" x14ac:dyDescent="0.2">
      <c r="A550" s="264" t="s">
        <v>248</v>
      </c>
      <c r="B550" s="265"/>
      <c r="C550" s="238" t="s">
        <v>363</v>
      </c>
      <c r="D550" s="238" t="s">
        <v>249</v>
      </c>
      <c r="E550" s="236">
        <v>147816300</v>
      </c>
      <c r="F550" s="236">
        <v>147232500</v>
      </c>
      <c r="G550" s="236">
        <v>147232500</v>
      </c>
    </row>
    <row r="551" spans="1:7" ht="23.25" customHeight="1" x14ac:dyDescent="0.2">
      <c r="A551" s="264" t="s">
        <v>273</v>
      </c>
      <c r="B551" s="265"/>
      <c r="C551" s="238" t="s">
        <v>363</v>
      </c>
      <c r="D551" s="238" t="s">
        <v>94</v>
      </c>
      <c r="E551" s="236">
        <v>43806308</v>
      </c>
      <c r="F551" s="236">
        <v>43296708</v>
      </c>
      <c r="G551" s="236">
        <v>43296708</v>
      </c>
    </row>
    <row r="552" spans="1:7" ht="23.25" customHeight="1" x14ac:dyDescent="0.2">
      <c r="A552" s="264" t="s">
        <v>187</v>
      </c>
      <c r="B552" s="265"/>
      <c r="C552" s="238" t="s">
        <v>363</v>
      </c>
      <c r="D552" s="238" t="s">
        <v>58</v>
      </c>
      <c r="E552" s="236">
        <v>43806308</v>
      </c>
      <c r="F552" s="236">
        <v>43296708</v>
      </c>
      <c r="G552" s="236">
        <v>43296708</v>
      </c>
    </row>
    <row r="553" spans="1:7" ht="15" customHeight="1" x14ac:dyDescent="0.2">
      <c r="A553" s="264" t="s">
        <v>200</v>
      </c>
      <c r="B553" s="265"/>
      <c r="C553" s="238" t="s">
        <v>363</v>
      </c>
      <c r="D553" s="238" t="s">
        <v>201</v>
      </c>
      <c r="E553" s="236">
        <v>439092</v>
      </c>
      <c r="F553" s="236">
        <v>437392</v>
      </c>
      <c r="G553" s="236">
        <v>437392</v>
      </c>
    </row>
    <row r="554" spans="1:7" ht="15" customHeight="1" x14ac:dyDescent="0.2">
      <c r="A554" s="264" t="s">
        <v>73</v>
      </c>
      <c r="B554" s="265"/>
      <c r="C554" s="238" t="s">
        <v>363</v>
      </c>
      <c r="D554" s="238" t="s">
        <v>74</v>
      </c>
      <c r="E554" s="236">
        <v>439092</v>
      </c>
      <c r="F554" s="236">
        <v>437392</v>
      </c>
      <c r="G554" s="236">
        <v>437392</v>
      </c>
    </row>
    <row r="555" spans="1:7" ht="34.5" customHeight="1" x14ac:dyDescent="0.2">
      <c r="A555" s="264" t="s">
        <v>780</v>
      </c>
      <c r="B555" s="265"/>
      <c r="C555" s="238" t="s">
        <v>781</v>
      </c>
      <c r="D555" s="239"/>
      <c r="E555" s="236">
        <v>600000</v>
      </c>
      <c r="F555" s="236">
        <v>600000</v>
      </c>
      <c r="G555" s="236">
        <v>600000</v>
      </c>
    </row>
    <row r="556" spans="1:7" ht="90.75" customHeight="1" x14ac:dyDescent="0.2">
      <c r="A556" s="264" t="s">
        <v>314</v>
      </c>
      <c r="B556" s="265"/>
      <c r="C556" s="238" t="s">
        <v>782</v>
      </c>
      <c r="D556" s="239"/>
      <c r="E556" s="236">
        <v>600000</v>
      </c>
      <c r="F556" s="236">
        <v>600000</v>
      </c>
      <c r="G556" s="236">
        <v>600000</v>
      </c>
    </row>
    <row r="557" spans="1:7" ht="23.25" customHeight="1" x14ac:dyDescent="0.2">
      <c r="A557" s="264" t="s">
        <v>273</v>
      </c>
      <c r="B557" s="265"/>
      <c r="C557" s="238" t="s">
        <v>782</v>
      </c>
      <c r="D557" s="238" t="s">
        <v>94</v>
      </c>
      <c r="E557" s="236">
        <v>600000</v>
      </c>
      <c r="F557" s="236">
        <v>600000</v>
      </c>
      <c r="G557" s="236">
        <v>600000</v>
      </c>
    </row>
    <row r="558" spans="1:7" ht="23.25" customHeight="1" x14ac:dyDescent="0.2">
      <c r="A558" s="264" t="s">
        <v>187</v>
      </c>
      <c r="B558" s="265"/>
      <c r="C558" s="238" t="s">
        <v>782</v>
      </c>
      <c r="D558" s="238" t="s">
        <v>58</v>
      </c>
      <c r="E558" s="236">
        <v>600000</v>
      </c>
      <c r="F558" s="236">
        <v>600000</v>
      </c>
      <c r="G558" s="236">
        <v>600000</v>
      </c>
    </row>
    <row r="559" spans="1:7" ht="45.75" customHeight="1" x14ac:dyDescent="0.2">
      <c r="A559" s="292" t="s">
        <v>364</v>
      </c>
      <c r="B559" s="293"/>
      <c r="C559" s="233" t="s">
        <v>365</v>
      </c>
      <c r="D559" s="233"/>
      <c r="E559" s="243">
        <v>184772143.19999999</v>
      </c>
      <c r="F559" s="243">
        <v>175894686</v>
      </c>
      <c r="G559" s="243">
        <v>172738196</v>
      </c>
    </row>
    <row r="560" spans="1:7" ht="45.75" customHeight="1" x14ac:dyDescent="0.2">
      <c r="A560" s="264" t="s">
        <v>1165</v>
      </c>
      <c r="B560" s="265"/>
      <c r="C560" s="238" t="s">
        <v>366</v>
      </c>
      <c r="D560" s="238"/>
      <c r="E560" s="236">
        <v>35497139.859999999</v>
      </c>
      <c r="F560" s="236">
        <v>35497139.859999999</v>
      </c>
      <c r="G560" s="236">
        <v>35497139.859999999</v>
      </c>
    </row>
    <row r="561" spans="1:7" ht="34.5" customHeight="1" x14ac:dyDescent="0.2">
      <c r="A561" s="264" t="s">
        <v>367</v>
      </c>
      <c r="B561" s="265"/>
      <c r="C561" s="238" t="s">
        <v>368</v>
      </c>
      <c r="D561" s="239"/>
      <c r="E561" s="236">
        <v>28467939.859999999</v>
      </c>
      <c r="F561" s="236">
        <v>28467939.859999999</v>
      </c>
      <c r="G561" s="236">
        <v>28467939.859999999</v>
      </c>
    </row>
    <row r="562" spans="1:7" ht="102" customHeight="1" x14ac:dyDescent="0.2">
      <c r="A562" s="264" t="s">
        <v>931</v>
      </c>
      <c r="B562" s="265"/>
      <c r="C562" s="238" t="s">
        <v>369</v>
      </c>
      <c r="D562" s="239"/>
      <c r="E562" s="236">
        <v>28467939.859999999</v>
      </c>
      <c r="F562" s="236">
        <v>28467939.859999999</v>
      </c>
      <c r="G562" s="236">
        <v>28467939.859999999</v>
      </c>
    </row>
    <row r="563" spans="1:7" ht="23.25" customHeight="1" x14ac:dyDescent="0.2">
      <c r="A563" s="264" t="s">
        <v>273</v>
      </c>
      <c r="B563" s="265"/>
      <c r="C563" s="238" t="s">
        <v>369</v>
      </c>
      <c r="D563" s="238" t="s">
        <v>94</v>
      </c>
      <c r="E563" s="236">
        <v>5400000</v>
      </c>
      <c r="F563" s="236">
        <v>5400000</v>
      </c>
      <c r="G563" s="236">
        <v>5400000</v>
      </c>
    </row>
    <row r="564" spans="1:7" ht="23.25" customHeight="1" x14ac:dyDescent="0.2">
      <c r="A564" s="264" t="s">
        <v>187</v>
      </c>
      <c r="B564" s="265"/>
      <c r="C564" s="238" t="s">
        <v>369</v>
      </c>
      <c r="D564" s="238" t="s">
        <v>58</v>
      </c>
      <c r="E564" s="236">
        <v>5400000</v>
      </c>
      <c r="F564" s="236">
        <v>5400000</v>
      </c>
      <c r="G564" s="236">
        <v>5400000</v>
      </c>
    </row>
    <row r="565" spans="1:7" ht="23.25" customHeight="1" x14ac:dyDescent="0.2">
      <c r="A565" s="264" t="s">
        <v>85</v>
      </c>
      <c r="B565" s="265"/>
      <c r="C565" s="238" t="s">
        <v>369</v>
      </c>
      <c r="D565" s="238" t="s">
        <v>84</v>
      </c>
      <c r="E565" s="236">
        <v>23067939.859999999</v>
      </c>
      <c r="F565" s="236">
        <v>23067939.859999999</v>
      </c>
      <c r="G565" s="236">
        <v>23067939.859999999</v>
      </c>
    </row>
    <row r="566" spans="1:7" ht="15" customHeight="1" x14ac:dyDescent="0.2">
      <c r="A566" s="264" t="s">
        <v>228</v>
      </c>
      <c r="B566" s="265"/>
      <c r="C566" s="238" t="s">
        <v>369</v>
      </c>
      <c r="D566" s="238" t="s">
        <v>229</v>
      </c>
      <c r="E566" s="236">
        <v>23067939.859999999</v>
      </c>
      <c r="F566" s="236">
        <v>23067939.859999999</v>
      </c>
      <c r="G566" s="236">
        <v>23067939.859999999</v>
      </c>
    </row>
    <row r="567" spans="1:7" ht="23.25" customHeight="1" x14ac:dyDescent="0.2">
      <c r="A567" s="264" t="s">
        <v>370</v>
      </c>
      <c r="B567" s="265"/>
      <c r="C567" s="238" t="s">
        <v>371</v>
      </c>
      <c r="D567" s="239"/>
      <c r="E567" s="236">
        <v>7029200</v>
      </c>
      <c r="F567" s="236">
        <v>7029200</v>
      </c>
      <c r="G567" s="236">
        <v>7029200</v>
      </c>
    </row>
    <row r="568" spans="1:7" ht="45.75" customHeight="1" x14ac:dyDescent="0.2">
      <c r="A568" s="264" t="s">
        <v>372</v>
      </c>
      <c r="B568" s="265"/>
      <c r="C568" s="238" t="s">
        <v>373</v>
      </c>
      <c r="D568" s="239"/>
      <c r="E568" s="236">
        <v>7029200</v>
      </c>
      <c r="F568" s="236">
        <v>7029200</v>
      </c>
      <c r="G568" s="236">
        <v>7029200</v>
      </c>
    </row>
    <row r="569" spans="1:7" ht="23.25" customHeight="1" x14ac:dyDescent="0.2">
      <c r="A569" s="264" t="s">
        <v>273</v>
      </c>
      <c r="B569" s="265"/>
      <c r="C569" s="238" t="s">
        <v>373</v>
      </c>
      <c r="D569" s="238" t="s">
        <v>94</v>
      </c>
      <c r="E569" s="236">
        <v>100000</v>
      </c>
      <c r="F569" s="236">
        <v>100000</v>
      </c>
      <c r="G569" s="236">
        <v>100000</v>
      </c>
    </row>
    <row r="570" spans="1:7" ht="23.25" customHeight="1" x14ac:dyDescent="0.2">
      <c r="A570" s="264" t="s">
        <v>187</v>
      </c>
      <c r="B570" s="265"/>
      <c r="C570" s="238" t="s">
        <v>373</v>
      </c>
      <c r="D570" s="238" t="s">
        <v>58</v>
      </c>
      <c r="E570" s="236">
        <v>100000</v>
      </c>
      <c r="F570" s="236">
        <v>100000</v>
      </c>
      <c r="G570" s="236">
        <v>100000</v>
      </c>
    </row>
    <row r="571" spans="1:7" ht="23.25" customHeight="1" x14ac:dyDescent="0.2">
      <c r="A571" s="264" t="s">
        <v>85</v>
      </c>
      <c r="B571" s="265"/>
      <c r="C571" s="238" t="s">
        <v>373</v>
      </c>
      <c r="D571" s="238" t="s">
        <v>84</v>
      </c>
      <c r="E571" s="236">
        <v>6929200</v>
      </c>
      <c r="F571" s="236">
        <v>6929200</v>
      </c>
      <c r="G571" s="236">
        <v>6929200</v>
      </c>
    </row>
    <row r="572" spans="1:7" ht="15" customHeight="1" x14ac:dyDescent="0.2">
      <c r="A572" s="264" t="s">
        <v>49</v>
      </c>
      <c r="B572" s="265"/>
      <c r="C572" s="238" t="s">
        <v>373</v>
      </c>
      <c r="D572" s="238" t="s">
        <v>116</v>
      </c>
      <c r="E572" s="236">
        <v>6929200</v>
      </c>
      <c r="F572" s="236">
        <v>6929200</v>
      </c>
      <c r="G572" s="236">
        <v>6929200</v>
      </c>
    </row>
    <row r="573" spans="1:7" ht="15" customHeight="1" x14ac:dyDescent="0.2">
      <c r="A573" s="264" t="s">
        <v>906</v>
      </c>
      <c r="B573" s="265"/>
      <c r="C573" s="238" t="s">
        <v>756</v>
      </c>
      <c r="D573" s="238"/>
      <c r="E573" s="236">
        <v>5837163.2000000002</v>
      </c>
      <c r="F573" s="236">
        <v>0</v>
      </c>
      <c r="G573" s="236">
        <v>0</v>
      </c>
    </row>
    <row r="574" spans="1:7" ht="23.25" customHeight="1" x14ac:dyDescent="0.2">
      <c r="A574" s="264" t="s">
        <v>907</v>
      </c>
      <c r="B574" s="265"/>
      <c r="C574" s="238" t="s">
        <v>908</v>
      </c>
      <c r="D574" s="239"/>
      <c r="E574" s="236">
        <v>5837163.2000000002</v>
      </c>
      <c r="F574" s="236">
        <v>0</v>
      </c>
      <c r="G574" s="236">
        <v>0</v>
      </c>
    </row>
    <row r="575" spans="1:7" ht="34.5" customHeight="1" x14ac:dyDescent="0.2">
      <c r="A575" s="264" t="s">
        <v>958</v>
      </c>
      <c r="B575" s="265"/>
      <c r="C575" s="238" t="s">
        <v>959</v>
      </c>
      <c r="D575" s="239"/>
      <c r="E575" s="236">
        <v>5837163.2000000002</v>
      </c>
      <c r="F575" s="236">
        <v>0</v>
      </c>
      <c r="G575" s="236">
        <v>0</v>
      </c>
    </row>
    <row r="576" spans="1:7" ht="23.25" customHeight="1" x14ac:dyDescent="0.2">
      <c r="A576" s="264" t="s">
        <v>273</v>
      </c>
      <c r="B576" s="265"/>
      <c r="C576" s="238" t="s">
        <v>959</v>
      </c>
      <c r="D576" s="238" t="s">
        <v>94</v>
      </c>
      <c r="E576" s="236">
        <v>5837163.2000000002</v>
      </c>
      <c r="F576" s="236">
        <v>0</v>
      </c>
      <c r="G576" s="236">
        <v>0</v>
      </c>
    </row>
    <row r="577" spans="1:7" ht="23.25" customHeight="1" x14ac:dyDescent="0.2">
      <c r="A577" s="264" t="s">
        <v>187</v>
      </c>
      <c r="B577" s="265"/>
      <c r="C577" s="238" t="s">
        <v>959</v>
      </c>
      <c r="D577" s="238" t="s">
        <v>58</v>
      </c>
      <c r="E577" s="236">
        <v>5837163.2000000002</v>
      </c>
      <c r="F577" s="236">
        <v>0</v>
      </c>
      <c r="G577" s="236">
        <v>0</v>
      </c>
    </row>
    <row r="578" spans="1:7" ht="15" customHeight="1" x14ac:dyDescent="0.2">
      <c r="A578" s="264" t="s">
        <v>374</v>
      </c>
      <c r="B578" s="265"/>
      <c r="C578" s="238" t="s">
        <v>375</v>
      </c>
      <c r="D578" s="238"/>
      <c r="E578" s="236">
        <v>7000000</v>
      </c>
      <c r="F578" s="236">
        <v>2500000</v>
      </c>
      <c r="G578" s="236">
        <v>2500000</v>
      </c>
    </row>
    <row r="579" spans="1:7" ht="23.25" customHeight="1" x14ac:dyDescent="0.2">
      <c r="A579" s="264" t="s">
        <v>865</v>
      </c>
      <c r="B579" s="265"/>
      <c r="C579" s="238" t="s">
        <v>376</v>
      </c>
      <c r="D579" s="239"/>
      <c r="E579" s="236">
        <v>2500000</v>
      </c>
      <c r="F579" s="236">
        <v>2500000</v>
      </c>
      <c r="G579" s="236">
        <v>2500000</v>
      </c>
    </row>
    <row r="580" spans="1:7" ht="23.25" customHeight="1" x14ac:dyDescent="0.2">
      <c r="A580" s="264" t="s">
        <v>1196</v>
      </c>
      <c r="B580" s="265"/>
      <c r="C580" s="238" t="s">
        <v>377</v>
      </c>
      <c r="D580" s="239"/>
      <c r="E580" s="236">
        <v>2500000</v>
      </c>
      <c r="F580" s="236">
        <v>2500000</v>
      </c>
      <c r="G580" s="236">
        <v>2500000</v>
      </c>
    </row>
    <row r="581" spans="1:7" ht="23.25" customHeight="1" x14ac:dyDescent="0.2">
      <c r="A581" s="264" t="s">
        <v>85</v>
      </c>
      <c r="B581" s="265"/>
      <c r="C581" s="238" t="s">
        <v>377</v>
      </c>
      <c r="D581" s="238" t="s">
        <v>84</v>
      </c>
      <c r="E581" s="236">
        <v>2500000</v>
      </c>
      <c r="F581" s="236">
        <v>2500000</v>
      </c>
      <c r="G581" s="236">
        <v>2500000</v>
      </c>
    </row>
    <row r="582" spans="1:7" ht="15" customHeight="1" x14ac:dyDescent="0.2">
      <c r="A582" s="264" t="s">
        <v>49</v>
      </c>
      <c r="B582" s="265"/>
      <c r="C582" s="238" t="s">
        <v>377</v>
      </c>
      <c r="D582" s="238" t="s">
        <v>116</v>
      </c>
      <c r="E582" s="236">
        <v>2500000</v>
      </c>
      <c r="F582" s="236">
        <v>2500000</v>
      </c>
      <c r="G582" s="236">
        <v>2500000</v>
      </c>
    </row>
    <row r="583" spans="1:7" ht="68.25" customHeight="1" x14ac:dyDescent="0.2">
      <c r="A583" s="264" t="s">
        <v>1006</v>
      </c>
      <c r="B583" s="265"/>
      <c r="C583" s="238" t="s">
        <v>1007</v>
      </c>
      <c r="D583" s="239"/>
      <c r="E583" s="236">
        <v>4500000</v>
      </c>
      <c r="F583" s="236">
        <v>0</v>
      </c>
      <c r="G583" s="236">
        <v>0</v>
      </c>
    </row>
    <row r="584" spans="1:7" ht="34.5" customHeight="1" x14ac:dyDescent="0.2">
      <c r="A584" s="264" t="s">
        <v>1197</v>
      </c>
      <c r="B584" s="265"/>
      <c r="C584" s="238" t="s">
        <v>1008</v>
      </c>
      <c r="D584" s="239"/>
      <c r="E584" s="236">
        <v>4500000</v>
      </c>
      <c r="F584" s="236">
        <v>0</v>
      </c>
      <c r="G584" s="236">
        <v>0</v>
      </c>
    </row>
    <row r="585" spans="1:7" ht="15" customHeight="1" x14ac:dyDescent="0.2">
      <c r="A585" s="264" t="s">
        <v>200</v>
      </c>
      <c r="B585" s="265"/>
      <c r="C585" s="238" t="s">
        <v>1008</v>
      </c>
      <c r="D585" s="238" t="s">
        <v>201</v>
      </c>
      <c r="E585" s="236">
        <v>4500000</v>
      </c>
      <c r="F585" s="236">
        <v>0</v>
      </c>
      <c r="G585" s="236">
        <v>0</v>
      </c>
    </row>
    <row r="586" spans="1:7" ht="34.5" customHeight="1" x14ac:dyDescent="0.2">
      <c r="A586" s="264" t="s">
        <v>271</v>
      </c>
      <c r="B586" s="265"/>
      <c r="C586" s="238" t="s">
        <v>1008</v>
      </c>
      <c r="D586" s="238" t="s">
        <v>106</v>
      </c>
      <c r="E586" s="236">
        <v>4500000</v>
      </c>
      <c r="F586" s="236">
        <v>0</v>
      </c>
      <c r="G586" s="236">
        <v>0</v>
      </c>
    </row>
    <row r="587" spans="1:7" ht="15" customHeight="1" x14ac:dyDescent="0.2">
      <c r="A587" s="264" t="s">
        <v>260</v>
      </c>
      <c r="B587" s="265"/>
      <c r="C587" s="238" t="s">
        <v>795</v>
      </c>
      <c r="D587" s="238"/>
      <c r="E587" s="236">
        <v>136437840.13999999</v>
      </c>
      <c r="F587" s="236">
        <v>137897546.13999999</v>
      </c>
      <c r="G587" s="236">
        <v>134741056.13999999</v>
      </c>
    </row>
    <row r="588" spans="1:7" ht="23.25" customHeight="1" x14ac:dyDescent="0.2">
      <c r="A588" s="264" t="s">
        <v>156</v>
      </c>
      <c r="B588" s="265"/>
      <c r="C588" s="238" t="s">
        <v>866</v>
      </c>
      <c r="D588" s="239"/>
      <c r="E588" s="236">
        <v>136437840.13999999</v>
      </c>
      <c r="F588" s="236">
        <v>134670440.13999999</v>
      </c>
      <c r="G588" s="236">
        <v>134670440.13999999</v>
      </c>
    </row>
    <row r="589" spans="1:7" ht="23.25" customHeight="1" x14ac:dyDescent="0.2">
      <c r="A589" s="264" t="s">
        <v>483</v>
      </c>
      <c r="B589" s="265"/>
      <c r="C589" s="238" t="s">
        <v>867</v>
      </c>
      <c r="D589" s="239"/>
      <c r="E589" s="236">
        <v>73450080</v>
      </c>
      <c r="F589" s="236">
        <v>71682680</v>
      </c>
      <c r="G589" s="236">
        <v>71682680</v>
      </c>
    </row>
    <row r="590" spans="1:7" ht="23.25" customHeight="1" x14ac:dyDescent="0.2">
      <c r="A590" s="264" t="s">
        <v>85</v>
      </c>
      <c r="B590" s="265"/>
      <c r="C590" s="238" t="s">
        <v>867</v>
      </c>
      <c r="D590" s="238" t="s">
        <v>84</v>
      </c>
      <c r="E590" s="236">
        <v>73450080</v>
      </c>
      <c r="F590" s="236">
        <v>71682680</v>
      </c>
      <c r="G590" s="236">
        <v>71682680</v>
      </c>
    </row>
    <row r="591" spans="1:7" ht="15" customHeight="1" x14ac:dyDescent="0.2">
      <c r="A591" s="264" t="s">
        <v>49</v>
      </c>
      <c r="B591" s="265"/>
      <c r="C591" s="238" t="s">
        <v>867</v>
      </c>
      <c r="D591" s="238" t="s">
        <v>116</v>
      </c>
      <c r="E591" s="236">
        <v>73450080</v>
      </c>
      <c r="F591" s="236">
        <v>71682680</v>
      </c>
      <c r="G591" s="236">
        <v>71682680</v>
      </c>
    </row>
    <row r="592" spans="1:7" ht="34.5" customHeight="1" x14ac:dyDescent="0.2">
      <c r="A592" s="264" t="s">
        <v>531</v>
      </c>
      <c r="B592" s="265"/>
      <c r="C592" s="238" t="s">
        <v>915</v>
      </c>
      <c r="D592" s="239"/>
      <c r="E592" s="236">
        <v>62987760.140000001</v>
      </c>
      <c r="F592" s="236">
        <v>62987760.140000001</v>
      </c>
      <c r="G592" s="236">
        <v>62987760.140000001</v>
      </c>
    </row>
    <row r="593" spans="1:7" ht="23.25" customHeight="1" x14ac:dyDescent="0.2">
      <c r="A593" s="264" t="s">
        <v>85</v>
      </c>
      <c r="B593" s="265"/>
      <c r="C593" s="238" t="s">
        <v>915</v>
      </c>
      <c r="D593" s="238" t="s">
        <v>84</v>
      </c>
      <c r="E593" s="236">
        <v>62987760.140000001</v>
      </c>
      <c r="F593" s="236">
        <v>62987760.140000001</v>
      </c>
      <c r="G593" s="236">
        <v>62987760.140000001</v>
      </c>
    </row>
    <row r="594" spans="1:7" ht="15" customHeight="1" x14ac:dyDescent="0.2">
      <c r="A594" s="264" t="s">
        <v>228</v>
      </c>
      <c r="B594" s="265"/>
      <c r="C594" s="238" t="s">
        <v>915</v>
      </c>
      <c r="D594" s="238" t="s">
        <v>229</v>
      </c>
      <c r="E594" s="236">
        <v>62987760.140000001</v>
      </c>
      <c r="F594" s="236">
        <v>62987760.140000001</v>
      </c>
      <c r="G594" s="236">
        <v>62987760.140000001</v>
      </c>
    </row>
    <row r="595" spans="1:7" ht="34.5" customHeight="1" x14ac:dyDescent="0.2">
      <c r="A595" s="264" t="s">
        <v>378</v>
      </c>
      <c r="B595" s="265"/>
      <c r="C595" s="238" t="s">
        <v>796</v>
      </c>
      <c r="D595" s="239"/>
      <c r="E595" s="236">
        <v>0</v>
      </c>
      <c r="F595" s="236">
        <v>3227106</v>
      </c>
      <c r="G595" s="236">
        <v>70616</v>
      </c>
    </row>
    <row r="596" spans="1:7" ht="34.5" customHeight="1" x14ac:dyDescent="0.2">
      <c r="A596" s="264" t="s">
        <v>797</v>
      </c>
      <c r="B596" s="265"/>
      <c r="C596" s="238" t="s">
        <v>798</v>
      </c>
      <c r="D596" s="239"/>
      <c r="E596" s="236">
        <v>0</v>
      </c>
      <c r="F596" s="236">
        <v>3227106</v>
      </c>
      <c r="G596" s="236">
        <v>70616</v>
      </c>
    </row>
    <row r="597" spans="1:7" ht="23.25" customHeight="1" x14ac:dyDescent="0.2">
      <c r="A597" s="264" t="s">
        <v>273</v>
      </c>
      <c r="B597" s="265"/>
      <c r="C597" s="238" t="s">
        <v>798</v>
      </c>
      <c r="D597" s="238" t="s">
        <v>94</v>
      </c>
      <c r="E597" s="236">
        <v>0</v>
      </c>
      <c r="F597" s="236">
        <v>3227106</v>
      </c>
      <c r="G597" s="236">
        <v>70616</v>
      </c>
    </row>
    <row r="598" spans="1:7" ht="23.25" customHeight="1" x14ac:dyDescent="0.2">
      <c r="A598" s="264" t="s">
        <v>187</v>
      </c>
      <c r="B598" s="265"/>
      <c r="C598" s="238" t="s">
        <v>798</v>
      </c>
      <c r="D598" s="238" t="s">
        <v>58</v>
      </c>
      <c r="E598" s="236">
        <v>0</v>
      </c>
      <c r="F598" s="236">
        <v>3227106</v>
      </c>
      <c r="G598" s="236">
        <v>70616</v>
      </c>
    </row>
    <row r="599" spans="1:7" ht="23.25" customHeight="1" x14ac:dyDescent="0.2">
      <c r="A599" s="292" t="s">
        <v>435</v>
      </c>
      <c r="B599" s="293"/>
      <c r="C599" s="233" t="s">
        <v>436</v>
      </c>
      <c r="D599" s="233"/>
      <c r="E599" s="243">
        <v>1206142280</v>
      </c>
      <c r="F599" s="243">
        <v>1051295280</v>
      </c>
      <c r="G599" s="243">
        <v>1063403280</v>
      </c>
    </row>
    <row r="600" spans="1:7" ht="15" customHeight="1" x14ac:dyDescent="0.2">
      <c r="A600" s="264" t="s">
        <v>437</v>
      </c>
      <c r="B600" s="265"/>
      <c r="C600" s="238" t="s">
        <v>438</v>
      </c>
      <c r="D600" s="238"/>
      <c r="E600" s="236">
        <v>13073000</v>
      </c>
      <c r="F600" s="236">
        <v>560000</v>
      </c>
      <c r="G600" s="236">
        <v>560000</v>
      </c>
    </row>
    <row r="601" spans="1:7" ht="23.25" customHeight="1" x14ac:dyDescent="0.2">
      <c r="A601" s="264" t="s">
        <v>753</v>
      </c>
      <c r="B601" s="265"/>
      <c r="C601" s="238" t="s">
        <v>439</v>
      </c>
      <c r="D601" s="239"/>
      <c r="E601" s="236">
        <v>13073000</v>
      </c>
      <c r="F601" s="236">
        <v>560000</v>
      </c>
      <c r="G601" s="236">
        <v>560000</v>
      </c>
    </row>
    <row r="602" spans="1:7" ht="45.75" customHeight="1" x14ac:dyDescent="0.2">
      <c r="A602" s="264" t="s">
        <v>1172</v>
      </c>
      <c r="B602" s="265"/>
      <c r="C602" s="238" t="s">
        <v>825</v>
      </c>
      <c r="D602" s="239"/>
      <c r="E602" s="236">
        <v>560000</v>
      </c>
      <c r="F602" s="236">
        <v>560000</v>
      </c>
      <c r="G602" s="236">
        <v>560000</v>
      </c>
    </row>
    <row r="603" spans="1:7" ht="23.25" customHeight="1" x14ac:dyDescent="0.2">
      <c r="A603" s="264" t="s">
        <v>273</v>
      </c>
      <c r="B603" s="265"/>
      <c r="C603" s="238" t="s">
        <v>825</v>
      </c>
      <c r="D603" s="238" t="s">
        <v>94</v>
      </c>
      <c r="E603" s="236">
        <v>560000</v>
      </c>
      <c r="F603" s="236">
        <v>560000</v>
      </c>
      <c r="G603" s="236">
        <v>560000</v>
      </c>
    </row>
    <row r="604" spans="1:7" ht="23.25" customHeight="1" x14ac:dyDescent="0.2">
      <c r="A604" s="264" t="s">
        <v>187</v>
      </c>
      <c r="B604" s="265"/>
      <c r="C604" s="238" t="s">
        <v>825</v>
      </c>
      <c r="D604" s="238" t="s">
        <v>58</v>
      </c>
      <c r="E604" s="236">
        <v>560000</v>
      </c>
      <c r="F604" s="236">
        <v>560000</v>
      </c>
      <c r="G604" s="236">
        <v>560000</v>
      </c>
    </row>
    <row r="605" spans="1:7" ht="34.5" customHeight="1" x14ac:dyDescent="0.2">
      <c r="A605" s="264" t="s">
        <v>277</v>
      </c>
      <c r="B605" s="265"/>
      <c r="C605" s="238" t="s">
        <v>440</v>
      </c>
      <c r="D605" s="239"/>
      <c r="E605" s="236">
        <v>12513000</v>
      </c>
      <c r="F605" s="236">
        <v>0</v>
      </c>
      <c r="G605" s="236">
        <v>0</v>
      </c>
    </row>
    <row r="606" spans="1:7" ht="23.25" customHeight="1" x14ac:dyDescent="0.2">
      <c r="A606" s="264" t="s">
        <v>273</v>
      </c>
      <c r="B606" s="265"/>
      <c r="C606" s="238" t="s">
        <v>440</v>
      </c>
      <c r="D606" s="238" t="s">
        <v>94</v>
      </c>
      <c r="E606" s="236">
        <v>12513000</v>
      </c>
      <c r="F606" s="236">
        <v>0</v>
      </c>
      <c r="G606" s="236">
        <v>0</v>
      </c>
    </row>
    <row r="607" spans="1:7" ht="23.25" customHeight="1" x14ac:dyDescent="0.2">
      <c r="A607" s="264" t="s">
        <v>187</v>
      </c>
      <c r="B607" s="265"/>
      <c r="C607" s="238" t="s">
        <v>440</v>
      </c>
      <c r="D607" s="238" t="s">
        <v>58</v>
      </c>
      <c r="E607" s="236">
        <v>12513000</v>
      </c>
      <c r="F607" s="236">
        <v>0</v>
      </c>
      <c r="G607" s="236">
        <v>0</v>
      </c>
    </row>
    <row r="608" spans="1:7" ht="15" customHeight="1" x14ac:dyDescent="0.2">
      <c r="A608" s="264" t="s">
        <v>441</v>
      </c>
      <c r="B608" s="265"/>
      <c r="C608" s="238" t="s">
        <v>442</v>
      </c>
      <c r="D608" s="238"/>
      <c r="E608" s="236">
        <v>1081527000</v>
      </c>
      <c r="F608" s="236">
        <v>953193000</v>
      </c>
      <c r="G608" s="236">
        <v>965301000</v>
      </c>
    </row>
    <row r="609" spans="1:7" ht="23.25" customHeight="1" x14ac:dyDescent="0.2">
      <c r="A609" s="264" t="s">
        <v>1077</v>
      </c>
      <c r="B609" s="265"/>
      <c r="C609" s="238" t="s">
        <v>1078</v>
      </c>
      <c r="D609" s="239"/>
      <c r="E609" s="236">
        <v>585361933.26999998</v>
      </c>
      <c r="F609" s="236">
        <v>578000000</v>
      </c>
      <c r="G609" s="236">
        <v>578000000</v>
      </c>
    </row>
    <row r="610" spans="1:7" ht="34.5" customHeight="1" x14ac:dyDescent="0.2">
      <c r="A610" s="264" t="s">
        <v>1173</v>
      </c>
      <c r="B610" s="265"/>
      <c r="C610" s="238" t="s">
        <v>1079</v>
      </c>
      <c r="D610" s="239"/>
      <c r="E610" s="236">
        <v>585361933.26999998</v>
      </c>
      <c r="F610" s="236">
        <v>578000000</v>
      </c>
      <c r="G610" s="236">
        <v>578000000</v>
      </c>
    </row>
    <row r="611" spans="1:7" ht="23.25" customHeight="1" x14ac:dyDescent="0.2">
      <c r="A611" s="264" t="s">
        <v>273</v>
      </c>
      <c r="B611" s="265"/>
      <c r="C611" s="238" t="s">
        <v>1079</v>
      </c>
      <c r="D611" s="238" t="s">
        <v>94</v>
      </c>
      <c r="E611" s="236">
        <v>7361933.2699999996</v>
      </c>
      <c r="F611" s="236">
        <v>0</v>
      </c>
      <c r="G611" s="236">
        <v>0</v>
      </c>
    </row>
    <row r="612" spans="1:7" ht="23.25" customHeight="1" x14ac:dyDescent="0.2">
      <c r="A612" s="264" t="s">
        <v>187</v>
      </c>
      <c r="B612" s="265"/>
      <c r="C612" s="238" t="s">
        <v>1079</v>
      </c>
      <c r="D612" s="238" t="s">
        <v>58</v>
      </c>
      <c r="E612" s="236">
        <v>7361933.2699999996</v>
      </c>
      <c r="F612" s="236">
        <v>0</v>
      </c>
      <c r="G612" s="236">
        <v>0</v>
      </c>
    </row>
    <row r="613" spans="1:7" ht="23.25" customHeight="1" x14ac:dyDescent="0.2">
      <c r="A613" s="264" t="s">
        <v>85</v>
      </c>
      <c r="B613" s="265"/>
      <c r="C613" s="238" t="s">
        <v>1079</v>
      </c>
      <c r="D613" s="238" t="s">
        <v>84</v>
      </c>
      <c r="E613" s="236">
        <v>578000000</v>
      </c>
      <c r="F613" s="236">
        <v>578000000</v>
      </c>
      <c r="G613" s="236">
        <v>578000000</v>
      </c>
    </row>
    <row r="614" spans="1:7" ht="15" customHeight="1" x14ac:dyDescent="0.2">
      <c r="A614" s="264" t="s">
        <v>49</v>
      </c>
      <c r="B614" s="265"/>
      <c r="C614" s="238" t="s">
        <v>1079</v>
      </c>
      <c r="D614" s="238" t="s">
        <v>116</v>
      </c>
      <c r="E614" s="236">
        <v>578000000</v>
      </c>
      <c r="F614" s="236">
        <v>578000000</v>
      </c>
      <c r="G614" s="236">
        <v>578000000</v>
      </c>
    </row>
    <row r="615" spans="1:7" ht="34.5" customHeight="1" x14ac:dyDescent="0.2">
      <c r="A615" s="264" t="s">
        <v>443</v>
      </c>
      <c r="B615" s="265"/>
      <c r="C615" s="238" t="s">
        <v>826</v>
      </c>
      <c r="D615" s="239"/>
      <c r="E615" s="236">
        <v>496165066.73000002</v>
      </c>
      <c r="F615" s="236">
        <v>375193000</v>
      </c>
      <c r="G615" s="236">
        <v>387301000</v>
      </c>
    </row>
    <row r="616" spans="1:7" ht="34.5" customHeight="1" x14ac:dyDescent="0.2">
      <c r="A616" s="264" t="s">
        <v>1080</v>
      </c>
      <c r="B616" s="265"/>
      <c r="C616" s="238" t="s">
        <v>1081</v>
      </c>
      <c r="D616" s="239"/>
      <c r="E616" s="236">
        <v>347980066.73000002</v>
      </c>
      <c r="F616" s="236">
        <v>375193000</v>
      </c>
      <c r="G616" s="236">
        <v>387301000</v>
      </c>
    </row>
    <row r="617" spans="1:7" ht="23.25" customHeight="1" x14ac:dyDescent="0.2">
      <c r="A617" s="264" t="s">
        <v>273</v>
      </c>
      <c r="B617" s="265"/>
      <c r="C617" s="238" t="s">
        <v>1081</v>
      </c>
      <c r="D617" s="238" t="s">
        <v>94</v>
      </c>
      <c r="E617" s="236">
        <v>347980066.73000002</v>
      </c>
      <c r="F617" s="236">
        <v>375193000</v>
      </c>
      <c r="G617" s="236">
        <v>387301000</v>
      </c>
    </row>
    <row r="618" spans="1:7" ht="23.25" customHeight="1" x14ac:dyDescent="0.2">
      <c r="A618" s="264" t="s">
        <v>187</v>
      </c>
      <c r="B618" s="265"/>
      <c r="C618" s="238" t="s">
        <v>1081</v>
      </c>
      <c r="D618" s="238" t="s">
        <v>58</v>
      </c>
      <c r="E618" s="236">
        <v>347980066.73000002</v>
      </c>
      <c r="F618" s="236">
        <v>375193000</v>
      </c>
      <c r="G618" s="236">
        <v>387301000</v>
      </c>
    </row>
    <row r="619" spans="1:7" ht="23.25" customHeight="1" x14ac:dyDescent="0.2">
      <c r="A619" s="264" t="s">
        <v>1082</v>
      </c>
      <c r="B619" s="265"/>
      <c r="C619" s="238" t="s">
        <v>1083</v>
      </c>
      <c r="D619" s="239"/>
      <c r="E619" s="236">
        <v>148185000</v>
      </c>
      <c r="F619" s="236">
        <v>0</v>
      </c>
      <c r="G619" s="236">
        <v>0</v>
      </c>
    </row>
    <row r="620" spans="1:7" ht="23.25" customHeight="1" x14ac:dyDescent="0.2">
      <c r="A620" s="264" t="s">
        <v>273</v>
      </c>
      <c r="B620" s="265"/>
      <c r="C620" s="238" t="s">
        <v>1083</v>
      </c>
      <c r="D620" s="238" t="s">
        <v>94</v>
      </c>
      <c r="E620" s="236">
        <v>148185000</v>
      </c>
      <c r="F620" s="236">
        <v>0</v>
      </c>
      <c r="G620" s="236">
        <v>0</v>
      </c>
    </row>
    <row r="621" spans="1:7" ht="23.25" customHeight="1" x14ac:dyDescent="0.2">
      <c r="A621" s="264" t="s">
        <v>187</v>
      </c>
      <c r="B621" s="265"/>
      <c r="C621" s="238" t="s">
        <v>1083</v>
      </c>
      <c r="D621" s="238" t="s">
        <v>58</v>
      </c>
      <c r="E621" s="236">
        <v>148185000</v>
      </c>
      <c r="F621" s="236">
        <v>0</v>
      </c>
      <c r="G621" s="236">
        <v>0</v>
      </c>
    </row>
    <row r="622" spans="1:7" ht="15" customHeight="1" x14ac:dyDescent="0.2">
      <c r="A622" s="264" t="s">
        <v>1084</v>
      </c>
      <c r="B622" s="265"/>
      <c r="C622" s="238" t="s">
        <v>1085</v>
      </c>
      <c r="D622" s="238"/>
      <c r="E622" s="236">
        <v>74000000</v>
      </c>
      <c r="F622" s="236">
        <v>60000000</v>
      </c>
      <c r="G622" s="236">
        <v>60000000</v>
      </c>
    </row>
    <row r="623" spans="1:7" ht="23.25" customHeight="1" x14ac:dyDescent="0.2">
      <c r="A623" s="264" t="s">
        <v>1086</v>
      </c>
      <c r="B623" s="265"/>
      <c r="C623" s="238" t="s">
        <v>1087</v>
      </c>
      <c r="D623" s="239"/>
      <c r="E623" s="236">
        <v>74000000</v>
      </c>
      <c r="F623" s="236">
        <v>60000000</v>
      </c>
      <c r="G623" s="236">
        <v>60000000</v>
      </c>
    </row>
    <row r="624" spans="1:7" ht="23.25" customHeight="1" x14ac:dyDescent="0.2">
      <c r="A624" s="264" t="s">
        <v>444</v>
      </c>
      <c r="B624" s="265"/>
      <c r="C624" s="238" t="s">
        <v>1088</v>
      </c>
      <c r="D624" s="239"/>
      <c r="E624" s="236">
        <v>74000000</v>
      </c>
      <c r="F624" s="236">
        <v>60000000</v>
      </c>
      <c r="G624" s="236">
        <v>60000000</v>
      </c>
    </row>
    <row r="625" spans="1:7" ht="23.25" customHeight="1" x14ac:dyDescent="0.2">
      <c r="A625" s="264" t="s">
        <v>273</v>
      </c>
      <c r="B625" s="265"/>
      <c r="C625" s="238" t="s">
        <v>1088</v>
      </c>
      <c r="D625" s="238" t="s">
        <v>94</v>
      </c>
      <c r="E625" s="236">
        <v>74000000</v>
      </c>
      <c r="F625" s="236">
        <v>60000000</v>
      </c>
      <c r="G625" s="236">
        <v>60000000</v>
      </c>
    </row>
    <row r="626" spans="1:7" ht="23.25" customHeight="1" x14ac:dyDescent="0.2">
      <c r="A626" s="264" t="s">
        <v>187</v>
      </c>
      <c r="B626" s="265"/>
      <c r="C626" s="238" t="s">
        <v>1088</v>
      </c>
      <c r="D626" s="238" t="s">
        <v>58</v>
      </c>
      <c r="E626" s="236">
        <v>74000000</v>
      </c>
      <c r="F626" s="236">
        <v>60000000</v>
      </c>
      <c r="G626" s="236">
        <v>60000000</v>
      </c>
    </row>
    <row r="627" spans="1:7" ht="15" customHeight="1" x14ac:dyDescent="0.2">
      <c r="A627" s="264" t="s">
        <v>260</v>
      </c>
      <c r="B627" s="265"/>
      <c r="C627" s="238" t="s">
        <v>1089</v>
      </c>
      <c r="D627" s="238"/>
      <c r="E627" s="236">
        <v>37542280</v>
      </c>
      <c r="F627" s="236">
        <v>37542280</v>
      </c>
      <c r="G627" s="236">
        <v>37542280</v>
      </c>
    </row>
    <row r="628" spans="1:7" ht="23.25" customHeight="1" x14ac:dyDescent="0.2">
      <c r="A628" s="264" t="s">
        <v>156</v>
      </c>
      <c r="B628" s="265"/>
      <c r="C628" s="238" t="s">
        <v>1090</v>
      </c>
      <c r="D628" s="239"/>
      <c r="E628" s="236">
        <v>37542280</v>
      </c>
      <c r="F628" s="236">
        <v>37542280</v>
      </c>
      <c r="G628" s="236">
        <v>37542280</v>
      </c>
    </row>
    <row r="629" spans="1:7" ht="34.5" customHeight="1" x14ac:dyDescent="0.2">
      <c r="A629" s="264" t="s">
        <v>1091</v>
      </c>
      <c r="B629" s="265"/>
      <c r="C629" s="238" t="s">
        <v>1092</v>
      </c>
      <c r="D629" s="239"/>
      <c r="E629" s="236">
        <v>37542280</v>
      </c>
      <c r="F629" s="236">
        <v>37542280</v>
      </c>
      <c r="G629" s="236">
        <v>37542280</v>
      </c>
    </row>
    <row r="630" spans="1:7" ht="23.25" customHeight="1" x14ac:dyDescent="0.2">
      <c r="A630" s="264" t="s">
        <v>85</v>
      </c>
      <c r="B630" s="265"/>
      <c r="C630" s="238" t="s">
        <v>1092</v>
      </c>
      <c r="D630" s="238" t="s">
        <v>84</v>
      </c>
      <c r="E630" s="236">
        <v>37542280</v>
      </c>
      <c r="F630" s="236">
        <v>37542280</v>
      </c>
      <c r="G630" s="236">
        <v>37542280</v>
      </c>
    </row>
    <row r="631" spans="1:7" ht="15" customHeight="1" x14ac:dyDescent="0.2">
      <c r="A631" s="264" t="s">
        <v>49</v>
      </c>
      <c r="B631" s="265"/>
      <c r="C631" s="238" t="s">
        <v>1092</v>
      </c>
      <c r="D631" s="238" t="s">
        <v>116</v>
      </c>
      <c r="E631" s="236">
        <v>37542280</v>
      </c>
      <c r="F631" s="236">
        <v>37542280</v>
      </c>
      <c r="G631" s="236">
        <v>37542280</v>
      </c>
    </row>
    <row r="632" spans="1:7" ht="23.25" customHeight="1" x14ac:dyDescent="0.2">
      <c r="A632" s="292" t="s">
        <v>930</v>
      </c>
      <c r="B632" s="293"/>
      <c r="C632" s="233" t="s">
        <v>319</v>
      </c>
      <c r="D632" s="233"/>
      <c r="E632" s="243">
        <v>318838760</v>
      </c>
      <c r="F632" s="243">
        <v>313672400</v>
      </c>
      <c r="G632" s="243">
        <v>313508400</v>
      </c>
    </row>
    <row r="633" spans="1:7" ht="45.75" customHeight="1" x14ac:dyDescent="0.2">
      <c r="A633" s="264" t="s">
        <v>827</v>
      </c>
      <c r="B633" s="265"/>
      <c r="C633" s="238" t="s">
        <v>379</v>
      </c>
      <c r="D633" s="238"/>
      <c r="E633" s="236">
        <v>1320000</v>
      </c>
      <c r="F633" s="236">
        <v>1320000</v>
      </c>
      <c r="G633" s="236">
        <v>1320000</v>
      </c>
    </row>
    <row r="634" spans="1:7" ht="45.75" customHeight="1" x14ac:dyDescent="0.2">
      <c r="A634" s="264" t="s">
        <v>1166</v>
      </c>
      <c r="B634" s="265"/>
      <c r="C634" s="238" t="s">
        <v>380</v>
      </c>
      <c r="D634" s="239"/>
      <c r="E634" s="236">
        <v>1320000</v>
      </c>
      <c r="F634" s="236">
        <v>1320000</v>
      </c>
      <c r="G634" s="236">
        <v>1320000</v>
      </c>
    </row>
    <row r="635" spans="1:7" ht="79.5" customHeight="1" x14ac:dyDescent="0.2">
      <c r="A635" s="264" t="s">
        <v>1167</v>
      </c>
      <c r="B635" s="265"/>
      <c r="C635" s="238" t="s">
        <v>1073</v>
      </c>
      <c r="D635" s="239"/>
      <c r="E635" s="236">
        <v>1320000</v>
      </c>
      <c r="F635" s="236">
        <v>1320000</v>
      </c>
      <c r="G635" s="236">
        <v>1320000</v>
      </c>
    </row>
    <row r="636" spans="1:7" ht="23.25" customHeight="1" x14ac:dyDescent="0.2">
      <c r="A636" s="264" t="s">
        <v>85</v>
      </c>
      <c r="B636" s="265"/>
      <c r="C636" s="238" t="s">
        <v>1073</v>
      </c>
      <c r="D636" s="238" t="s">
        <v>84</v>
      </c>
      <c r="E636" s="236">
        <v>1320000</v>
      </c>
      <c r="F636" s="236">
        <v>1320000</v>
      </c>
      <c r="G636" s="236">
        <v>1320000</v>
      </c>
    </row>
    <row r="637" spans="1:7" ht="15" customHeight="1" x14ac:dyDescent="0.2">
      <c r="A637" s="264" t="s">
        <v>49</v>
      </c>
      <c r="B637" s="265"/>
      <c r="C637" s="238" t="s">
        <v>1073</v>
      </c>
      <c r="D637" s="238" t="s">
        <v>116</v>
      </c>
      <c r="E637" s="236">
        <v>1320000</v>
      </c>
      <c r="F637" s="236">
        <v>1320000</v>
      </c>
      <c r="G637" s="236">
        <v>1320000</v>
      </c>
    </row>
    <row r="638" spans="1:7" ht="34.5" customHeight="1" x14ac:dyDescent="0.2">
      <c r="A638" s="264" t="s">
        <v>320</v>
      </c>
      <c r="B638" s="265"/>
      <c r="C638" s="238" t="s">
        <v>321</v>
      </c>
      <c r="D638" s="238"/>
      <c r="E638" s="236">
        <v>33081360</v>
      </c>
      <c r="F638" s="236">
        <v>27915000</v>
      </c>
      <c r="G638" s="236">
        <v>27751000</v>
      </c>
    </row>
    <row r="639" spans="1:7" ht="15" customHeight="1" x14ac:dyDescent="0.2">
      <c r="A639" s="264" t="s">
        <v>322</v>
      </c>
      <c r="B639" s="265"/>
      <c r="C639" s="238" t="s">
        <v>323</v>
      </c>
      <c r="D639" s="239"/>
      <c r="E639" s="236">
        <v>18242000</v>
      </c>
      <c r="F639" s="236">
        <v>18242000</v>
      </c>
      <c r="G639" s="236">
        <v>18242000</v>
      </c>
    </row>
    <row r="640" spans="1:7" ht="15" customHeight="1" x14ac:dyDescent="0.2">
      <c r="A640" s="264" t="s">
        <v>324</v>
      </c>
      <c r="B640" s="265"/>
      <c r="C640" s="238" t="s">
        <v>325</v>
      </c>
      <c r="D640" s="239"/>
      <c r="E640" s="236">
        <v>18242000</v>
      </c>
      <c r="F640" s="236">
        <v>18242000</v>
      </c>
      <c r="G640" s="236">
        <v>18242000</v>
      </c>
    </row>
    <row r="641" spans="1:7" ht="23.25" customHeight="1" x14ac:dyDescent="0.2">
      <c r="A641" s="264" t="s">
        <v>273</v>
      </c>
      <c r="B641" s="265"/>
      <c r="C641" s="238" t="s">
        <v>325</v>
      </c>
      <c r="D641" s="238" t="s">
        <v>94</v>
      </c>
      <c r="E641" s="236">
        <v>18242000</v>
      </c>
      <c r="F641" s="236">
        <v>18242000</v>
      </c>
      <c r="G641" s="236">
        <v>18242000</v>
      </c>
    </row>
    <row r="642" spans="1:7" ht="23.25" customHeight="1" x14ac:dyDescent="0.2">
      <c r="A642" s="264" t="s">
        <v>187</v>
      </c>
      <c r="B642" s="265"/>
      <c r="C642" s="238" t="s">
        <v>325</v>
      </c>
      <c r="D642" s="238" t="s">
        <v>58</v>
      </c>
      <c r="E642" s="236">
        <v>18242000</v>
      </c>
      <c r="F642" s="236">
        <v>18242000</v>
      </c>
      <c r="G642" s="236">
        <v>18242000</v>
      </c>
    </row>
    <row r="643" spans="1:7" ht="15" customHeight="1" x14ac:dyDescent="0.2">
      <c r="A643" s="264" t="s">
        <v>326</v>
      </c>
      <c r="B643" s="265"/>
      <c r="C643" s="238" t="s">
        <v>327</v>
      </c>
      <c r="D643" s="239"/>
      <c r="E643" s="236">
        <v>585000</v>
      </c>
      <c r="F643" s="236">
        <v>585000</v>
      </c>
      <c r="G643" s="236">
        <v>585000</v>
      </c>
    </row>
    <row r="644" spans="1:7" ht="15" customHeight="1" x14ac:dyDescent="0.2">
      <c r="A644" s="264" t="s">
        <v>328</v>
      </c>
      <c r="B644" s="265"/>
      <c r="C644" s="238" t="s">
        <v>329</v>
      </c>
      <c r="D644" s="239"/>
      <c r="E644" s="236">
        <v>585000</v>
      </c>
      <c r="F644" s="236">
        <v>585000</v>
      </c>
      <c r="G644" s="236">
        <v>585000</v>
      </c>
    </row>
    <row r="645" spans="1:7" ht="23.25" customHeight="1" x14ac:dyDescent="0.2">
      <c r="A645" s="264" t="s">
        <v>273</v>
      </c>
      <c r="B645" s="265"/>
      <c r="C645" s="238" t="s">
        <v>329</v>
      </c>
      <c r="D645" s="238" t="s">
        <v>94</v>
      </c>
      <c r="E645" s="236">
        <v>585000</v>
      </c>
      <c r="F645" s="236">
        <v>585000</v>
      </c>
      <c r="G645" s="236">
        <v>585000</v>
      </c>
    </row>
    <row r="646" spans="1:7" ht="23.25" customHeight="1" x14ac:dyDescent="0.2">
      <c r="A646" s="264" t="s">
        <v>187</v>
      </c>
      <c r="B646" s="265"/>
      <c r="C646" s="238" t="s">
        <v>329</v>
      </c>
      <c r="D646" s="238" t="s">
        <v>58</v>
      </c>
      <c r="E646" s="236">
        <v>585000</v>
      </c>
      <c r="F646" s="236">
        <v>585000</v>
      </c>
      <c r="G646" s="236">
        <v>585000</v>
      </c>
    </row>
    <row r="647" spans="1:7" ht="23.25" customHeight="1" x14ac:dyDescent="0.2">
      <c r="A647" s="264" t="s">
        <v>449</v>
      </c>
      <c r="B647" s="265"/>
      <c r="C647" s="238" t="s">
        <v>450</v>
      </c>
      <c r="D647" s="239"/>
      <c r="E647" s="236">
        <v>12202360</v>
      </c>
      <c r="F647" s="236">
        <v>8924000</v>
      </c>
      <c r="G647" s="236">
        <v>8924000</v>
      </c>
    </row>
    <row r="648" spans="1:7" ht="15" customHeight="1" x14ac:dyDescent="0.2">
      <c r="A648" s="264" t="s">
        <v>451</v>
      </c>
      <c r="B648" s="265"/>
      <c r="C648" s="238" t="s">
        <v>452</v>
      </c>
      <c r="D648" s="239"/>
      <c r="E648" s="236">
        <v>12202360</v>
      </c>
      <c r="F648" s="236">
        <v>8924000</v>
      </c>
      <c r="G648" s="236">
        <v>8924000</v>
      </c>
    </row>
    <row r="649" spans="1:7" ht="23.25" customHeight="1" x14ac:dyDescent="0.2">
      <c r="A649" s="264" t="s">
        <v>273</v>
      </c>
      <c r="B649" s="265"/>
      <c r="C649" s="238" t="s">
        <v>452</v>
      </c>
      <c r="D649" s="238" t="s">
        <v>94</v>
      </c>
      <c r="E649" s="236">
        <v>12202360</v>
      </c>
      <c r="F649" s="236">
        <v>8924000</v>
      </c>
      <c r="G649" s="236">
        <v>8924000</v>
      </c>
    </row>
    <row r="650" spans="1:7" ht="23.25" customHeight="1" x14ac:dyDescent="0.2">
      <c r="A650" s="264" t="s">
        <v>187</v>
      </c>
      <c r="B650" s="265"/>
      <c r="C650" s="238" t="s">
        <v>452</v>
      </c>
      <c r="D650" s="238" t="s">
        <v>58</v>
      </c>
      <c r="E650" s="236">
        <v>12202360</v>
      </c>
      <c r="F650" s="236">
        <v>8924000</v>
      </c>
      <c r="G650" s="236">
        <v>8924000</v>
      </c>
    </row>
    <row r="651" spans="1:7" ht="15" customHeight="1" x14ac:dyDescent="0.2">
      <c r="A651" s="264" t="s">
        <v>1130</v>
      </c>
      <c r="B651" s="265"/>
      <c r="C651" s="238" t="s">
        <v>1131</v>
      </c>
      <c r="D651" s="239"/>
      <c r="E651" s="236">
        <v>2052000</v>
      </c>
      <c r="F651" s="236">
        <v>164000</v>
      </c>
      <c r="G651" s="236">
        <v>0</v>
      </c>
    </row>
    <row r="652" spans="1:7" ht="45.75" customHeight="1" x14ac:dyDescent="0.2">
      <c r="A652" s="264" t="s">
        <v>1132</v>
      </c>
      <c r="B652" s="265"/>
      <c r="C652" s="238" t="s">
        <v>1133</v>
      </c>
      <c r="D652" s="239"/>
      <c r="E652" s="236">
        <v>2052000</v>
      </c>
      <c r="F652" s="236">
        <v>164000</v>
      </c>
      <c r="G652" s="236">
        <v>0</v>
      </c>
    </row>
    <row r="653" spans="1:7" ht="23.25" customHeight="1" x14ac:dyDescent="0.2">
      <c r="A653" s="264" t="s">
        <v>273</v>
      </c>
      <c r="B653" s="265"/>
      <c r="C653" s="238" t="s">
        <v>1133</v>
      </c>
      <c r="D653" s="238" t="s">
        <v>94</v>
      </c>
      <c r="E653" s="236">
        <v>2052000</v>
      </c>
      <c r="F653" s="236">
        <v>164000</v>
      </c>
      <c r="G653" s="236">
        <v>0</v>
      </c>
    </row>
    <row r="654" spans="1:7" ht="23.25" customHeight="1" x14ac:dyDescent="0.2">
      <c r="A654" s="264" t="s">
        <v>187</v>
      </c>
      <c r="B654" s="265"/>
      <c r="C654" s="238" t="s">
        <v>1133</v>
      </c>
      <c r="D654" s="238" t="s">
        <v>58</v>
      </c>
      <c r="E654" s="236">
        <v>2052000</v>
      </c>
      <c r="F654" s="236">
        <v>164000</v>
      </c>
      <c r="G654" s="236">
        <v>0</v>
      </c>
    </row>
    <row r="655" spans="1:7" ht="15" customHeight="1" x14ac:dyDescent="0.2">
      <c r="A655" s="264" t="s">
        <v>260</v>
      </c>
      <c r="B655" s="265"/>
      <c r="C655" s="238" t="s">
        <v>799</v>
      </c>
      <c r="D655" s="238"/>
      <c r="E655" s="236">
        <v>284437400</v>
      </c>
      <c r="F655" s="236">
        <v>284437400</v>
      </c>
      <c r="G655" s="236">
        <v>284437400</v>
      </c>
    </row>
    <row r="656" spans="1:7" ht="23.25" customHeight="1" x14ac:dyDescent="0.2">
      <c r="A656" s="264" t="s">
        <v>156</v>
      </c>
      <c r="B656" s="265"/>
      <c r="C656" s="238" t="s">
        <v>800</v>
      </c>
      <c r="D656" s="239"/>
      <c r="E656" s="236">
        <v>284437400</v>
      </c>
      <c r="F656" s="236">
        <v>284437400</v>
      </c>
      <c r="G656" s="236">
        <v>284437400</v>
      </c>
    </row>
    <row r="657" spans="1:7" ht="34.5" customHeight="1" x14ac:dyDescent="0.2">
      <c r="A657" s="264" t="s">
        <v>381</v>
      </c>
      <c r="B657" s="265"/>
      <c r="C657" s="238" t="s">
        <v>801</v>
      </c>
      <c r="D657" s="239"/>
      <c r="E657" s="236">
        <v>284437400</v>
      </c>
      <c r="F657" s="236">
        <v>284437400</v>
      </c>
      <c r="G657" s="236">
        <v>284437400</v>
      </c>
    </row>
    <row r="658" spans="1:7" ht="23.25" customHeight="1" x14ac:dyDescent="0.2">
      <c r="A658" s="264" t="s">
        <v>85</v>
      </c>
      <c r="B658" s="265"/>
      <c r="C658" s="238" t="s">
        <v>801</v>
      </c>
      <c r="D658" s="238" t="s">
        <v>84</v>
      </c>
      <c r="E658" s="236">
        <v>284437400</v>
      </c>
      <c r="F658" s="236">
        <v>284437400</v>
      </c>
      <c r="G658" s="236">
        <v>284437400</v>
      </c>
    </row>
    <row r="659" spans="1:7" ht="15" customHeight="1" x14ac:dyDescent="0.2">
      <c r="A659" s="264" t="s">
        <v>49</v>
      </c>
      <c r="B659" s="265"/>
      <c r="C659" s="238" t="s">
        <v>801</v>
      </c>
      <c r="D659" s="238" t="s">
        <v>116</v>
      </c>
      <c r="E659" s="236">
        <v>284437400</v>
      </c>
      <c r="F659" s="236">
        <v>284437400</v>
      </c>
      <c r="G659" s="236">
        <v>284437400</v>
      </c>
    </row>
    <row r="660" spans="1:7" ht="23.25" customHeight="1" x14ac:dyDescent="0.2">
      <c r="A660" s="292" t="s">
        <v>445</v>
      </c>
      <c r="B660" s="293"/>
      <c r="C660" s="233" t="s">
        <v>446</v>
      </c>
      <c r="D660" s="233"/>
      <c r="E660" s="243">
        <v>1522077305</v>
      </c>
      <c r="F660" s="243">
        <v>1030599522</v>
      </c>
      <c r="G660" s="243">
        <v>1063263122</v>
      </c>
    </row>
    <row r="661" spans="1:7" ht="15" customHeight="1" x14ac:dyDescent="0.2">
      <c r="A661" s="264" t="s">
        <v>447</v>
      </c>
      <c r="B661" s="265"/>
      <c r="C661" s="238" t="s">
        <v>448</v>
      </c>
      <c r="D661" s="238"/>
      <c r="E661" s="236">
        <v>178202160</v>
      </c>
      <c r="F661" s="236">
        <v>38458400</v>
      </c>
      <c r="G661" s="236">
        <v>71120000</v>
      </c>
    </row>
    <row r="662" spans="1:7" ht="23.25" customHeight="1" x14ac:dyDescent="0.2">
      <c r="A662" s="264" t="s">
        <v>544</v>
      </c>
      <c r="B662" s="265"/>
      <c r="C662" s="238" t="s">
        <v>545</v>
      </c>
      <c r="D662" s="239"/>
      <c r="E662" s="236">
        <v>81234060</v>
      </c>
      <c r="F662" s="236">
        <v>33480000</v>
      </c>
      <c r="G662" s="236">
        <v>0</v>
      </c>
    </row>
    <row r="663" spans="1:7" ht="23.25" customHeight="1" x14ac:dyDescent="0.2">
      <c r="A663" s="264" t="s">
        <v>755</v>
      </c>
      <c r="B663" s="265"/>
      <c r="C663" s="238" t="s">
        <v>1113</v>
      </c>
      <c r="D663" s="239"/>
      <c r="E663" s="236">
        <v>20628000</v>
      </c>
      <c r="F663" s="236">
        <v>0</v>
      </c>
      <c r="G663" s="236">
        <v>0</v>
      </c>
    </row>
    <row r="664" spans="1:7" ht="23.25" customHeight="1" x14ac:dyDescent="0.2">
      <c r="A664" s="264" t="s">
        <v>273</v>
      </c>
      <c r="B664" s="265"/>
      <c r="C664" s="238" t="s">
        <v>1113</v>
      </c>
      <c r="D664" s="238" t="s">
        <v>94</v>
      </c>
      <c r="E664" s="236">
        <v>20628000</v>
      </c>
      <c r="F664" s="236">
        <v>0</v>
      </c>
      <c r="G664" s="236">
        <v>0</v>
      </c>
    </row>
    <row r="665" spans="1:7" ht="23.25" customHeight="1" x14ac:dyDescent="0.2">
      <c r="A665" s="264" t="s">
        <v>187</v>
      </c>
      <c r="B665" s="265"/>
      <c r="C665" s="238" t="s">
        <v>1113</v>
      </c>
      <c r="D665" s="238" t="s">
        <v>58</v>
      </c>
      <c r="E665" s="236">
        <v>20628000</v>
      </c>
      <c r="F665" s="236">
        <v>0</v>
      </c>
      <c r="G665" s="236">
        <v>0</v>
      </c>
    </row>
    <row r="666" spans="1:7" ht="15" customHeight="1" x14ac:dyDescent="0.2">
      <c r="A666" s="264" t="s">
        <v>953</v>
      </c>
      <c r="B666" s="265"/>
      <c r="C666" s="238" t="s">
        <v>954</v>
      </c>
      <c r="D666" s="239"/>
      <c r="E666" s="236">
        <v>0</v>
      </c>
      <c r="F666" s="236">
        <v>33480000</v>
      </c>
      <c r="G666" s="236">
        <v>0</v>
      </c>
    </row>
    <row r="667" spans="1:7" ht="23.25" customHeight="1" x14ac:dyDescent="0.2">
      <c r="A667" s="264" t="s">
        <v>273</v>
      </c>
      <c r="B667" s="265"/>
      <c r="C667" s="238" t="s">
        <v>954</v>
      </c>
      <c r="D667" s="238" t="s">
        <v>94</v>
      </c>
      <c r="E667" s="236">
        <v>0</v>
      </c>
      <c r="F667" s="236">
        <v>33480000</v>
      </c>
      <c r="G667" s="236">
        <v>0</v>
      </c>
    </row>
    <row r="668" spans="1:7" ht="23.25" customHeight="1" x14ac:dyDescent="0.2">
      <c r="A668" s="264" t="s">
        <v>187</v>
      </c>
      <c r="B668" s="265"/>
      <c r="C668" s="238" t="s">
        <v>954</v>
      </c>
      <c r="D668" s="238" t="s">
        <v>58</v>
      </c>
      <c r="E668" s="236">
        <v>0</v>
      </c>
      <c r="F668" s="236">
        <v>33480000</v>
      </c>
      <c r="G668" s="236">
        <v>0</v>
      </c>
    </row>
    <row r="669" spans="1:7" ht="23.25" customHeight="1" x14ac:dyDescent="0.2">
      <c r="A669" s="264" t="s">
        <v>1114</v>
      </c>
      <c r="B669" s="265"/>
      <c r="C669" s="238" t="s">
        <v>1115</v>
      </c>
      <c r="D669" s="239"/>
      <c r="E669" s="236">
        <v>60606060</v>
      </c>
      <c r="F669" s="236">
        <v>0</v>
      </c>
      <c r="G669" s="236">
        <v>0</v>
      </c>
    </row>
    <row r="670" spans="1:7" ht="23.25" customHeight="1" x14ac:dyDescent="0.2">
      <c r="A670" s="264" t="s">
        <v>85</v>
      </c>
      <c r="B670" s="265"/>
      <c r="C670" s="238" t="s">
        <v>1115</v>
      </c>
      <c r="D670" s="238" t="s">
        <v>84</v>
      </c>
      <c r="E670" s="236">
        <v>60606060</v>
      </c>
      <c r="F670" s="236">
        <v>0</v>
      </c>
      <c r="G670" s="236">
        <v>0</v>
      </c>
    </row>
    <row r="671" spans="1:7" ht="15" customHeight="1" x14ac:dyDescent="0.2">
      <c r="A671" s="264" t="s">
        <v>228</v>
      </c>
      <c r="B671" s="265"/>
      <c r="C671" s="238" t="s">
        <v>1115</v>
      </c>
      <c r="D671" s="238" t="s">
        <v>229</v>
      </c>
      <c r="E671" s="236">
        <v>60606060</v>
      </c>
      <c r="F671" s="236">
        <v>0</v>
      </c>
      <c r="G671" s="236">
        <v>0</v>
      </c>
    </row>
    <row r="672" spans="1:7" ht="23.25" customHeight="1" x14ac:dyDescent="0.2">
      <c r="A672" s="264" t="s">
        <v>280</v>
      </c>
      <c r="B672" s="265"/>
      <c r="C672" s="238" t="s">
        <v>1116</v>
      </c>
      <c r="D672" s="239"/>
      <c r="E672" s="236">
        <v>96968100</v>
      </c>
      <c r="F672" s="236">
        <v>4978400</v>
      </c>
      <c r="G672" s="236">
        <v>71120000</v>
      </c>
    </row>
    <row r="673" spans="1:7" ht="57" customHeight="1" x14ac:dyDescent="0.2">
      <c r="A673" s="264" t="s">
        <v>1244</v>
      </c>
      <c r="B673" s="265"/>
      <c r="C673" s="238" t="s">
        <v>1245</v>
      </c>
      <c r="D673" s="239"/>
      <c r="E673" s="236">
        <v>30382000</v>
      </c>
      <c r="F673" s="236">
        <v>0</v>
      </c>
      <c r="G673" s="236">
        <v>0</v>
      </c>
    </row>
    <row r="674" spans="1:7" ht="23.25" customHeight="1" x14ac:dyDescent="0.2">
      <c r="A674" s="264" t="s">
        <v>273</v>
      </c>
      <c r="B674" s="265"/>
      <c r="C674" s="238" t="s">
        <v>1245</v>
      </c>
      <c r="D674" s="238" t="s">
        <v>94</v>
      </c>
      <c r="E674" s="236">
        <v>30382000</v>
      </c>
      <c r="F674" s="236">
        <v>0</v>
      </c>
      <c r="G674" s="236">
        <v>0</v>
      </c>
    </row>
    <row r="675" spans="1:7" ht="23.25" customHeight="1" x14ac:dyDescent="0.2">
      <c r="A675" s="264" t="s">
        <v>187</v>
      </c>
      <c r="B675" s="265"/>
      <c r="C675" s="238" t="s">
        <v>1245</v>
      </c>
      <c r="D675" s="238" t="s">
        <v>58</v>
      </c>
      <c r="E675" s="236">
        <v>30382000</v>
      </c>
      <c r="F675" s="236">
        <v>0</v>
      </c>
      <c r="G675" s="236">
        <v>0</v>
      </c>
    </row>
    <row r="676" spans="1:7" ht="45.75" customHeight="1" x14ac:dyDescent="0.2">
      <c r="A676" s="264" t="s">
        <v>839</v>
      </c>
      <c r="B676" s="265"/>
      <c r="C676" s="238" t="s">
        <v>1117</v>
      </c>
      <c r="D676" s="239"/>
      <c r="E676" s="236">
        <v>66586100</v>
      </c>
      <c r="F676" s="236">
        <v>4978400</v>
      </c>
      <c r="G676" s="236">
        <v>71120000</v>
      </c>
    </row>
    <row r="677" spans="1:7" ht="23.25" customHeight="1" x14ac:dyDescent="0.2">
      <c r="A677" s="264" t="s">
        <v>273</v>
      </c>
      <c r="B677" s="265"/>
      <c r="C677" s="238" t="s">
        <v>1117</v>
      </c>
      <c r="D677" s="238" t="s">
        <v>94</v>
      </c>
      <c r="E677" s="236">
        <v>66586100</v>
      </c>
      <c r="F677" s="236">
        <v>4978400</v>
      </c>
      <c r="G677" s="236">
        <v>71120000</v>
      </c>
    </row>
    <row r="678" spans="1:7" ht="23.25" customHeight="1" x14ac:dyDescent="0.2">
      <c r="A678" s="264" t="s">
        <v>187</v>
      </c>
      <c r="B678" s="265"/>
      <c r="C678" s="238" t="s">
        <v>1117</v>
      </c>
      <c r="D678" s="238" t="s">
        <v>58</v>
      </c>
      <c r="E678" s="236">
        <v>66586100</v>
      </c>
      <c r="F678" s="236">
        <v>4978400</v>
      </c>
      <c r="G678" s="236">
        <v>71120000</v>
      </c>
    </row>
    <row r="679" spans="1:7" ht="34.5" customHeight="1" x14ac:dyDescent="0.2">
      <c r="A679" s="264" t="s">
        <v>783</v>
      </c>
      <c r="B679" s="265"/>
      <c r="C679" s="238" t="s">
        <v>461</v>
      </c>
      <c r="D679" s="238"/>
      <c r="E679" s="236">
        <v>1343875145</v>
      </c>
      <c r="F679" s="236">
        <v>992141122</v>
      </c>
      <c r="G679" s="236">
        <v>992143122</v>
      </c>
    </row>
    <row r="680" spans="1:7" ht="34.5" customHeight="1" x14ac:dyDescent="0.2">
      <c r="A680" s="264" t="s">
        <v>784</v>
      </c>
      <c r="B680" s="265"/>
      <c r="C680" s="238" t="s">
        <v>462</v>
      </c>
      <c r="D680" s="239"/>
      <c r="E680" s="236">
        <v>1202775145</v>
      </c>
      <c r="F680" s="236">
        <v>982241122</v>
      </c>
      <c r="G680" s="236">
        <v>982243122</v>
      </c>
    </row>
    <row r="681" spans="1:7" ht="15" customHeight="1" x14ac:dyDescent="0.2">
      <c r="A681" s="264" t="s">
        <v>840</v>
      </c>
      <c r="B681" s="265"/>
      <c r="C681" s="238" t="s">
        <v>841</v>
      </c>
      <c r="D681" s="239"/>
      <c r="E681" s="236">
        <v>59349500</v>
      </c>
      <c r="F681" s="236">
        <v>36941500</v>
      </c>
      <c r="G681" s="236">
        <v>36941500</v>
      </c>
    </row>
    <row r="682" spans="1:7" ht="23.25" customHeight="1" x14ac:dyDescent="0.2">
      <c r="A682" s="264" t="s">
        <v>273</v>
      </c>
      <c r="B682" s="265"/>
      <c r="C682" s="238" t="s">
        <v>841</v>
      </c>
      <c r="D682" s="238" t="s">
        <v>94</v>
      </c>
      <c r="E682" s="236">
        <v>22408000</v>
      </c>
      <c r="F682" s="236">
        <v>0</v>
      </c>
      <c r="G682" s="236">
        <v>0</v>
      </c>
    </row>
    <row r="683" spans="1:7" ht="23.25" customHeight="1" x14ac:dyDescent="0.2">
      <c r="A683" s="264" t="s">
        <v>187</v>
      </c>
      <c r="B683" s="265"/>
      <c r="C683" s="238" t="s">
        <v>841</v>
      </c>
      <c r="D683" s="238" t="s">
        <v>58</v>
      </c>
      <c r="E683" s="236">
        <v>22408000</v>
      </c>
      <c r="F683" s="236">
        <v>0</v>
      </c>
      <c r="G683" s="236">
        <v>0</v>
      </c>
    </row>
    <row r="684" spans="1:7" ht="23.25" customHeight="1" x14ac:dyDescent="0.2">
      <c r="A684" s="264" t="s">
        <v>85</v>
      </c>
      <c r="B684" s="265"/>
      <c r="C684" s="238" t="s">
        <v>841</v>
      </c>
      <c r="D684" s="238" t="s">
        <v>84</v>
      </c>
      <c r="E684" s="236">
        <v>36941500</v>
      </c>
      <c r="F684" s="236">
        <v>36941500</v>
      </c>
      <c r="G684" s="236">
        <v>36941500</v>
      </c>
    </row>
    <row r="685" spans="1:7" ht="15" customHeight="1" x14ac:dyDescent="0.2">
      <c r="A685" s="264" t="s">
        <v>228</v>
      </c>
      <c r="B685" s="265"/>
      <c r="C685" s="238" t="s">
        <v>841</v>
      </c>
      <c r="D685" s="238" t="s">
        <v>229</v>
      </c>
      <c r="E685" s="236">
        <v>36941500</v>
      </c>
      <c r="F685" s="236">
        <v>36941500</v>
      </c>
      <c r="G685" s="236">
        <v>36941500</v>
      </c>
    </row>
    <row r="686" spans="1:7" ht="15" customHeight="1" x14ac:dyDescent="0.2">
      <c r="A686" s="264" t="s">
        <v>739</v>
      </c>
      <c r="B686" s="265"/>
      <c r="C686" s="238" t="s">
        <v>740</v>
      </c>
      <c r="D686" s="239"/>
      <c r="E686" s="236">
        <v>333421125</v>
      </c>
      <c r="F686" s="236">
        <v>245100000</v>
      </c>
      <c r="G686" s="236">
        <v>245100000</v>
      </c>
    </row>
    <row r="687" spans="1:7" ht="23.25" customHeight="1" x14ac:dyDescent="0.2">
      <c r="A687" s="264" t="s">
        <v>273</v>
      </c>
      <c r="B687" s="265"/>
      <c r="C687" s="238" t="s">
        <v>740</v>
      </c>
      <c r="D687" s="238" t="s">
        <v>94</v>
      </c>
      <c r="E687" s="236">
        <v>333421125</v>
      </c>
      <c r="F687" s="236">
        <v>245100000</v>
      </c>
      <c r="G687" s="236">
        <v>245100000</v>
      </c>
    </row>
    <row r="688" spans="1:7" ht="23.25" customHeight="1" x14ac:dyDescent="0.2">
      <c r="A688" s="264" t="s">
        <v>187</v>
      </c>
      <c r="B688" s="265"/>
      <c r="C688" s="238" t="s">
        <v>740</v>
      </c>
      <c r="D688" s="238" t="s">
        <v>58</v>
      </c>
      <c r="E688" s="236">
        <v>333421125</v>
      </c>
      <c r="F688" s="236">
        <v>245100000</v>
      </c>
      <c r="G688" s="236">
        <v>245100000</v>
      </c>
    </row>
    <row r="689" spans="1:7" ht="23.25" customHeight="1" x14ac:dyDescent="0.2">
      <c r="A689" s="264" t="s">
        <v>955</v>
      </c>
      <c r="B689" s="265"/>
      <c r="C689" s="238" t="s">
        <v>956</v>
      </c>
      <c r="D689" s="239"/>
      <c r="E689" s="236">
        <v>31830000</v>
      </c>
      <c r="F689" s="236">
        <v>0</v>
      </c>
      <c r="G689" s="236">
        <v>0</v>
      </c>
    </row>
    <row r="690" spans="1:7" ht="23.25" customHeight="1" x14ac:dyDescent="0.2">
      <c r="A690" s="264" t="s">
        <v>273</v>
      </c>
      <c r="B690" s="265"/>
      <c r="C690" s="238" t="s">
        <v>956</v>
      </c>
      <c r="D690" s="238" t="s">
        <v>94</v>
      </c>
      <c r="E690" s="236">
        <v>31830000</v>
      </c>
      <c r="F690" s="236">
        <v>0</v>
      </c>
      <c r="G690" s="236">
        <v>0</v>
      </c>
    </row>
    <row r="691" spans="1:7" ht="23.25" customHeight="1" x14ac:dyDescent="0.2">
      <c r="A691" s="264" t="s">
        <v>187</v>
      </c>
      <c r="B691" s="265"/>
      <c r="C691" s="238" t="s">
        <v>956</v>
      </c>
      <c r="D691" s="238" t="s">
        <v>58</v>
      </c>
      <c r="E691" s="236">
        <v>31830000</v>
      </c>
      <c r="F691" s="236">
        <v>0</v>
      </c>
      <c r="G691" s="236">
        <v>0</v>
      </c>
    </row>
    <row r="692" spans="1:7" ht="15" customHeight="1" x14ac:dyDescent="0.2">
      <c r="A692" s="264" t="s">
        <v>1049</v>
      </c>
      <c r="B692" s="265"/>
      <c r="C692" s="238" t="s">
        <v>1050</v>
      </c>
      <c r="D692" s="239"/>
      <c r="E692" s="236">
        <v>40500000</v>
      </c>
      <c r="F692" s="236">
        <v>0</v>
      </c>
      <c r="G692" s="236">
        <v>0</v>
      </c>
    </row>
    <row r="693" spans="1:7" ht="23.25" customHeight="1" x14ac:dyDescent="0.2">
      <c r="A693" s="264" t="s">
        <v>273</v>
      </c>
      <c r="B693" s="265"/>
      <c r="C693" s="238" t="s">
        <v>1050</v>
      </c>
      <c r="D693" s="238" t="s">
        <v>94</v>
      </c>
      <c r="E693" s="236">
        <v>40500000</v>
      </c>
      <c r="F693" s="236">
        <v>0</v>
      </c>
      <c r="G693" s="236">
        <v>0</v>
      </c>
    </row>
    <row r="694" spans="1:7" ht="23.25" customHeight="1" x14ac:dyDescent="0.2">
      <c r="A694" s="264" t="s">
        <v>187</v>
      </c>
      <c r="B694" s="265"/>
      <c r="C694" s="238" t="s">
        <v>1050</v>
      </c>
      <c r="D694" s="238" t="s">
        <v>58</v>
      </c>
      <c r="E694" s="236">
        <v>40500000</v>
      </c>
      <c r="F694" s="236">
        <v>0</v>
      </c>
      <c r="G694" s="236">
        <v>0</v>
      </c>
    </row>
    <row r="695" spans="1:7" ht="15" customHeight="1" x14ac:dyDescent="0.2">
      <c r="A695" s="264" t="s">
        <v>936</v>
      </c>
      <c r="B695" s="265"/>
      <c r="C695" s="238" t="s">
        <v>1118</v>
      </c>
      <c r="D695" s="239"/>
      <c r="E695" s="236">
        <v>13053000</v>
      </c>
      <c r="F695" s="236">
        <v>0</v>
      </c>
      <c r="G695" s="236">
        <v>0</v>
      </c>
    </row>
    <row r="696" spans="1:7" ht="23.25" customHeight="1" x14ac:dyDescent="0.2">
      <c r="A696" s="264" t="s">
        <v>273</v>
      </c>
      <c r="B696" s="265"/>
      <c r="C696" s="238" t="s">
        <v>1118</v>
      </c>
      <c r="D696" s="238" t="s">
        <v>94</v>
      </c>
      <c r="E696" s="236">
        <v>13053000</v>
      </c>
      <c r="F696" s="236">
        <v>0</v>
      </c>
      <c r="G696" s="236">
        <v>0</v>
      </c>
    </row>
    <row r="697" spans="1:7" ht="23.25" customHeight="1" x14ac:dyDescent="0.2">
      <c r="A697" s="264" t="s">
        <v>187</v>
      </c>
      <c r="B697" s="265"/>
      <c r="C697" s="238" t="s">
        <v>1118</v>
      </c>
      <c r="D697" s="238" t="s">
        <v>58</v>
      </c>
      <c r="E697" s="236">
        <v>13053000</v>
      </c>
      <c r="F697" s="236">
        <v>0</v>
      </c>
      <c r="G697" s="236">
        <v>0</v>
      </c>
    </row>
    <row r="698" spans="1:7" ht="34.5" customHeight="1" x14ac:dyDescent="0.2">
      <c r="A698" s="264" t="s">
        <v>842</v>
      </c>
      <c r="B698" s="265"/>
      <c r="C698" s="238" t="s">
        <v>741</v>
      </c>
      <c r="D698" s="239"/>
      <c r="E698" s="236">
        <v>688512300</v>
      </c>
      <c r="F698" s="236">
        <v>698012300</v>
      </c>
      <c r="G698" s="236">
        <v>698012300</v>
      </c>
    </row>
    <row r="699" spans="1:7" ht="23.25" customHeight="1" x14ac:dyDescent="0.2">
      <c r="A699" s="264" t="s">
        <v>85</v>
      </c>
      <c r="B699" s="265"/>
      <c r="C699" s="238" t="s">
        <v>741</v>
      </c>
      <c r="D699" s="238" t="s">
        <v>84</v>
      </c>
      <c r="E699" s="236">
        <v>688512300</v>
      </c>
      <c r="F699" s="236">
        <v>698012300</v>
      </c>
      <c r="G699" s="236">
        <v>698012300</v>
      </c>
    </row>
    <row r="700" spans="1:7" ht="15" customHeight="1" x14ac:dyDescent="0.2">
      <c r="A700" s="264" t="s">
        <v>49</v>
      </c>
      <c r="B700" s="265"/>
      <c r="C700" s="238" t="s">
        <v>741</v>
      </c>
      <c r="D700" s="238" t="s">
        <v>116</v>
      </c>
      <c r="E700" s="236">
        <v>688512300</v>
      </c>
      <c r="F700" s="236">
        <v>698012300</v>
      </c>
      <c r="G700" s="236">
        <v>698012300</v>
      </c>
    </row>
    <row r="701" spans="1:7" ht="34.5" customHeight="1" x14ac:dyDescent="0.2">
      <c r="A701" s="264" t="s">
        <v>785</v>
      </c>
      <c r="B701" s="265"/>
      <c r="C701" s="238" t="s">
        <v>786</v>
      </c>
      <c r="D701" s="239"/>
      <c r="E701" s="236">
        <v>1598000</v>
      </c>
      <c r="F701" s="236">
        <v>1600000</v>
      </c>
      <c r="G701" s="236">
        <v>1602000</v>
      </c>
    </row>
    <row r="702" spans="1:7" ht="45.75" customHeight="1" x14ac:dyDescent="0.2">
      <c r="A702" s="264" t="s">
        <v>291</v>
      </c>
      <c r="B702" s="265"/>
      <c r="C702" s="238" t="s">
        <v>786</v>
      </c>
      <c r="D702" s="238" t="s">
        <v>195</v>
      </c>
      <c r="E702" s="236">
        <v>1598000</v>
      </c>
      <c r="F702" s="236">
        <v>1600000</v>
      </c>
      <c r="G702" s="236">
        <v>1602000</v>
      </c>
    </row>
    <row r="703" spans="1:7" ht="23.25" customHeight="1" x14ac:dyDescent="0.2">
      <c r="A703" s="264" t="s">
        <v>89</v>
      </c>
      <c r="B703" s="265"/>
      <c r="C703" s="238" t="s">
        <v>786</v>
      </c>
      <c r="D703" s="238" t="s">
        <v>26</v>
      </c>
      <c r="E703" s="236">
        <v>1598000</v>
      </c>
      <c r="F703" s="236">
        <v>1600000</v>
      </c>
      <c r="G703" s="236">
        <v>1602000</v>
      </c>
    </row>
    <row r="704" spans="1:7" ht="23.25" customHeight="1" x14ac:dyDescent="0.2">
      <c r="A704" s="264" t="s">
        <v>1221</v>
      </c>
      <c r="B704" s="265"/>
      <c r="C704" s="238" t="s">
        <v>1222</v>
      </c>
      <c r="D704" s="239"/>
      <c r="E704" s="236">
        <v>4680000</v>
      </c>
      <c r="F704" s="236">
        <v>0</v>
      </c>
      <c r="G704" s="236">
        <v>0</v>
      </c>
    </row>
    <row r="705" spans="1:7" ht="23.25" customHeight="1" x14ac:dyDescent="0.2">
      <c r="A705" s="264" t="s">
        <v>273</v>
      </c>
      <c r="B705" s="265"/>
      <c r="C705" s="238" t="s">
        <v>1222</v>
      </c>
      <c r="D705" s="238" t="s">
        <v>94</v>
      </c>
      <c r="E705" s="236">
        <v>36000</v>
      </c>
      <c r="F705" s="236">
        <v>0</v>
      </c>
      <c r="G705" s="236">
        <v>0</v>
      </c>
    </row>
    <row r="706" spans="1:7" ht="23.25" customHeight="1" x14ac:dyDescent="0.2">
      <c r="A706" s="264" t="s">
        <v>187</v>
      </c>
      <c r="B706" s="265"/>
      <c r="C706" s="238" t="s">
        <v>1222</v>
      </c>
      <c r="D706" s="238" t="s">
        <v>58</v>
      </c>
      <c r="E706" s="236">
        <v>36000</v>
      </c>
      <c r="F706" s="236">
        <v>0</v>
      </c>
      <c r="G706" s="236">
        <v>0</v>
      </c>
    </row>
    <row r="707" spans="1:7" ht="23.25" customHeight="1" x14ac:dyDescent="0.2">
      <c r="A707" s="264" t="s">
        <v>85</v>
      </c>
      <c r="B707" s="265"/>
      <c r="C707" s="238" t="s">
        <v>1222</v>
      </c>
      <c r="D707" s="238" t="s">
        <v>84</v>
      </c>
      <c r="E707" s="236">
        <v>4644000</v>
      </c>
      <c r="F707" s="236">
        <v>0</v>
      </c>
      <c r="G707" s="236">
        <v>0</v>
      </c>
    </row>
    <row r="708" spans="1:7" ht="15" customHeight="1" x14ac:dyDescent="0.2">
      <c r="A708" s="264" t="s">
        <v>49</v>
      </c>
      <c r="B708" s="265"/>
      <c r="C708" s="238" t="s">
        <v>1222</v>
      </c>
      <c r="D708" s="238" t="s">
        <v>116</v>
      </c>
      <c r="E708" s="236">
        <v>4644000</v>
      </c>
      <c r="F708" s="236">
        <v>0</v>
      </c>
      <c r="G708" s="236">
        <v>0</v>
      </c>
    </row>
    <row r="709" spans="1:7" ht="34.5" customHeight="1" x14ac:dyDescent="0.2">
      <c r="A709" s="264" t="s">
        <v>311</v>
      </c>
      <c r="B709" s="265"/>
      <c r="C709" s="238" t="s">
        <v>787</v>
      </c>
      <c r="D709" s="239"/>
      <c r="E709" s="236">
        <v>587320</v>
      </c>
      <c r="F709" s="236">
        <v>587322</v>
      </c>
      <c r="G709" s="236">
        <v>587322</v>
      </c>
    </row>
    <row r="710" spans="1:7" ht="45.75" customHeight="1" x14ac:dyDescent="0.2">
      <c r="A710" s="264" t="s">
        <v>291</v>
      </c>
      <c r="B710" s="265"/>
      <c r="C710" s="238" t="s">
        <v>787</v>
      </c>
      <c r="D710" s="238" t="s">
        <v>195</v>
      </c>
      <c r="E710" s="236">
        <v>587320</v>
      </c>
      <c r="F710" s="236">
        <v>587322</v>
      </c>
      <c r="G710" s="236">
        <v>587322</v>
      </c>
    </row>
    <row r="711" spans="1:7" ht="23.25" customHeight="1" x14ac:dyDescent="0.2">
      <c r="A711" s="264" t="s">
        <v>89</v>
      </c>
      <c r="B711" s="265"/>
      <c r="C711" s="238" t="s">
        <v>787</v>
      </c>
      <c r="D711" s="238" t="s">
        <v>26</v>
      </c>
      <c r="E711" s="236">
        <v>587320</v>
      </c>
      <c r="F711" s="236">
        <v>587322</v>
      </c>
      <c r="G711" s="236">
        <v>587322</v>
      </c>
    </row>
    <row r="712" spans="1:7" ht="15" customHeight="1" x14ac:dyDescent="0.2">
      <c r="A712" s="264" t="s">
        <v>1051</v>
      </c>
      <c r="B712" s="265"/>
      <c r="C712" s="238" t="s">
        <v>1052</v>
      </c>
      <c r="D712" s="239"/>
      <c r="E712" s="236">
        <v>29243900</v>
      </c>
      <c r="F712" s="236">
        <v>0</v>
      </c>
      <c r="G712" s="236">
        <v>0</v>
      </c>
    </row>
    <row r="713" spans="1:7" ht="23.25" customHeight="1" x14ac:dyDescent="0.2">
      <c r="A713" s="264" t="s">
        <v>85</v>
      </c>
      <c r="B713" s="265"/>
      <c r="C713" s="238" t="s">
        <v>1052</v>
      </c>
      <c r="D713" s="238" t="s">
        <v>84</v>
      </c>
      <c r="E713" s="236">
        <v>29243900</v>
      </c>
      <c r="F713" s="236">
        <v>0</v>
      </c>
      <c r="G713" s="236">
        <v>0</v>
      </c>
    </row>
    <row r="714" spans="1:7" ht="15" customHeight="1" x14ac:dyDescent="0.2">
      <c r="A714" s="264" t="s">
        <v>49</v>
      </c>
      <c r="B714" s="265"/>
      <c r="C714" s="238" t="s">
        <v>1052</v>
      </c>
      <c r="D714" s="238" t="s">
        <v>116</v>
      </c>
      <c r="E714" s="236">
        <v>29243900</v>
      </c>
      <c r="F714" s="236">
        <v>0</v>
      </c>
      <c r="G714" s="236">
        <v>0</v>
      </c>
    </row>
    <row r="715" spans="1:7" ht="23.25" customHeight="1" x14ac:dyDescent="0.2">
      <c r="A715" s="264" t="s">
        <v>262</v>
      </c>
      <c r="B715" s="265"/>
      <c r="C715" s="238" t="s">
        <v>830</v>
      </c>
      <c r="D715" s="239"/>
      <c r="E715" s="236">
        <v>9900000</v>
      </c>
      <c r="F715" s="236">
        <v>9900000</v>
      </c>
      <c r="G715" s="236">
        <v>9900000</v>
      </c>
    </row>
    <row r="716" spans="1:7" ht="15" customHeight="1" x14ac:dyDescent="0.2">
      <c r="A716" s="264" t="s">
        <v>279</v>
      </c>
      <c r="B716" s="265"/>
      <c r="C716" s="238" t="s">
        <v>1093</v>
      </c>
      <c r="D716" s="239"/>
      <c r="E716" s="236">
        <v>9900000</v>
      </c>
      <c r="F716" s="236">
        <v>9900000</v>
      </c>
      <c r="G716" s="236">
        <v>9900000</v>
      </c>
    </row>
    <row r="717" spans="1:7" ht="15" customHeight="1" x14ac:dyDescent="0.2">
      <c r="A717" s="264" t="s">
        <v>200</v>
      </c>
      <c r="B717" s="265"/>
      <c r="C717" s="238" t="s">
        <v>1093</v>
      </c>
      <c r="D717" s="238" t="s">
        <v>201</v>
      </c>
      <c r="E717" s="236">
        <v>9900000</v>
      </c>
      <c r="F717" s="236">
        <v>9900000</v>
      </c>
      <c r="G717" s="236">
        <v>9900000</v>
      </c>
    </row>
    <row r="718" spans="1:7" ht="34.5" customHeight="1" x14ac:dyDescent="0.2">
      <c r="A718" s="264" t="s">
        <v>271</v>
      </c>
      <c r="B718" s="265"/>
      <c r="C718" s="238" t="s">
        <v>1093</v>
      </c>
      <c r="D718" s="238" t="s">
        <v>106</v>
      </c>
      <c r="E718" s="236">
        <v>9900000</v>
      </c>
      <c r="F718" s="236">
        <v>9900000</v>
      </c>
      <c r="G718" s="236">
        <v>9900000</v>
      </c>
    </row>
    <row r="719" spans="1:7" ht="23.25" customHeight="1" x14ac:dyDescent="0.2">
      <c r="A719" s="264" t="s">
        <v>280</v>
      </c>
      <c r="B719" s="265"/>
      <c r="C719" s="238" t="s">
        <v>1174</v>
      </c>
      <c r="D719" s="239"/>
      <c r="E719" s="236">
        <v>131200000</v>
      </c>
      <c r="F719" s="236">
        <v>0</v>
      </c>
      <c r="G719" s="236">
        <v>0</v>
      </c>
    </row>
    <row r="720" spans="1:7" ht="15" customHeight="1" x14ac:dyDescent="0.2">
      <c r="A720" s="264" t="s">
        <v>282</v>
      </c>
      <c r="B720" s="265"/>
      <c r="C720" s="238" t="s">
        <v>1175</v>
      </c>
      <c r="D720" s="239"/>
      <c r="E720" s="236">
        <v>131200000</v>
      </c>
      <c r="F720" s="236">
        <v>0</v>
      </c>
      <c r="G720" s="236">
        <v>0</v>
      </c>
    </row>
    <row r="721" spans="1:7" ht="23.25" customHeight="1" x14ac:dyDescent="0.2">
      <c r="A721" s="264" t="s">
        <v>273</v>
      </c>
      <c r="B721" s="265"/>
      <c r="C721" s="238" t="s">
        <v>1175</v>
      </c>
      <c r="D721" s="238" t="s">
        <v>94</v>
      </c>
      <c r="E721" s="236">
        <v>131200000</v>
      </c>
      <c r="F721" s="236">
        <v>0</v>
      </c>
      <c r="G721" s="236">
        <v>0</v>
      </c>
    </row>
    <row r="722" spans="1:7" ht="23.25" customHeight="1" x14ac:dyDescent="0.2">
      <c r="A722" s="264" t="s">
        <v>187</v>
      </c>
      <c r="B722" s="265"/>
      <c r="C722" s="238" t="s">
        <v>1175</v>
      </c>
      <c r="D722" s="238" t="s">
        <v>58</v>
      </c>
      <c r="E722" s="236">
        <v>131200000</v>
      </c>
      <c r="F722" s="236">
        <v>0</v>
      </c>
      <c r="G722" s="236">
        <v>0</v>
      </c>
    </row>
    <row r="723" spans="1:7" ht="34.5" customHeight="1" x14ac:dyDescent="0.2">
      <c r="A723" s="292" t="s">
        <v>999</v>
      </c>
      <c r="B723" s="293"/>
      <c r="C723" s="233" t="s">
        <v>382</v>
      </c>
      <c r="D723" s="233"/>
      <c r="E723" s="243">
        <v>924725520</v>
      </c>
      <c r="F723" s="243">
        <v>38949600</v>
      </c>
      <c r="G723" s="243">
        <v>38949600</v>
      </c>
    </row>
    <row r="724" spans="1:7" ht="23.25" customHeight="1" x14ac:dyDescent="0.2">
      <c r="A724" s="264" t="s">
        <v>1005</v>
      </c>
      <c r="B724" s="265"/>
      <c r="C724" s="238" t="s">
        <v>478</v>
      </c>
      <c r="D724" s="238"/>
      <c r="E724" s="236">
        <v>885690920.02999997</v>
      </c>
      <c r="F724" s="236">
        <v>0</v>
      </c>
      <c r="G724" s="236">
        <v>0</v>
      </c>
    </row>
    <row r="725" spans="1:7" ht="23.25" customHeight="1" x14ac:dyDescent="0.2">
      <c r="A725" s="264" t="s">
        <v>1058</v>
      </c>
      <c r="B725" s="265"/>
      <c r="C725" s="238" t="s">
        <v>1059</v>
      </c>
      <c r="D725" s="239"/>
      <c r="E725" s="236">
        <v>23000000</v>
      </c>
      <c r="F725" s="236">
        <v>0</v>
      </c>
      <c r="G725" s="236">
        <v>0</v>
      </c>
    </row>
    <row r="726" spans="1:7" ht="34.5" customHeight="1" x14ac:dyDescent="0.2">
      <c r="A726" s="264" t="s">
        <v>1060</v>
      </c>
      <c r="B726" s="265"/>
      <c r="C726" s="238" t="s">
        <v>1061</v>
      </c>
      <c r="D726" s="239"/>
      <c r="E726" s="236">
        <v>23000000</v>
      </c>
      <c r="F726" s="236">
        <v>0</v>
      </c>
      <c r="G726" s="236">
        <v>0</v>
      </c>
    </row>
    <row r="727" spans="1:7" ht="23.25" customHeight="1" x14ac:dyDescent="0.2">
      <c r="A727" s="264" t="s">
        <v>160</v>
      </c>
      <c r="B727" s="265"/>
      <c r="C727" s="238" t="s">
        <v>1061</v>
      </c>
      <c r="D727" s="238" t="s">
        <v>250</v>
      </c>
      <c r="E727" s="236">
        <v>23000000</v>
      </c>
      <c r="F727" s="236">
        <v>0</v>
      </c>
      <c r="G727" s="236">
        <v>0</v>
      </c>
    </row>
    <row r="728" spans="1:7" ht="15" customHeight="1" x14ac:dyDescent="0.2">
      <c r="A728" s="264" t="s">
        <v>217</v>
      </c>
      <c r="B728" s="265"/>
      <c r="C728" s="238" t="s">
        <v>1061</v>
      </c>
      <c r="D728" s="238" t="s">
        <v>161</v>
      </c>
      <c r="E728" s="236">
        <v>23000000</v>
      </c>
      <c r="F728" s="236">
        <v>0</v>
      </c>
      <c r="G728" s="236">
        <v>0</v>
      </c>
    </row>
    <row r="729" spans="1:7" ht="23.25" customHeight="1" x14ac:dyDescent="0.2">
      <c r="A729" s="264" t="s">
        <v>760</v>
      </c>
      <c r="B729" s="265"/>
      <c r="C729" s="238" t="s">
        <v>761</v>
      </c>
      <c r="D729" s="239"/>
      <c r="E729" s="236">
        <v>862690920</v>
      </c>
      <c r="F729" s="236">
        <v>0</v>
      </c>
      <c r="G729" s="236">
        <v>0</v>
      </c>
    </row>
    <row r="730" spans="1:7" ht="23.25" customHeight="1" x14ac:dyDescent="0.2">
      <c r="A730" s="264" t="s">
        <v>1032</v>
      </c>
      <c r="B730" s="265"/>
      <c r="C730" s="238" t="s">
        <v>1033</v>
      </c>
      <c r="D730" s="239"/>
      <c r="E730" s="236">
        <v>88822000</v>
      </c>
      <c r="F730" s="236">
        <v>0</v>
      </c>
      <c r="G730" s="236">
        <v>0</v>
      </c>
    </row>
    <row r="731" spans="1:7" ht="23.25" customHeight="1" x14ac:dyDescent="0.2">
      <c r="A731" s="264" t="s">
        <v>160</v>
      </c>
      <c r="B731" s="265"/>
      <c r="C731" s="238" t="s">
        <v>1033</v>
      </c>
      <c r="D731" s="238" t="s">
        <v>250</v>
      </c>
      <c r="E731" s="236">
        <v>88822000</v>
      </c>
      <c r="F731" s="236">
        <v>0</v>
      </c>
      <c r="G731" s="236">
        <v>0</v>
      </c>
    </row>
    <row r="732" spans="1:7" ht="15" customHeight="1" x14ac:dyDescent="0.2">
      <c r="A732" s="264" t="s">
        <v>217</v>
      </c>
      <c r="B732" s="265"/>
      <c r="C732" s="238" t="s">
        <v>1033</v>
      </c>
      <c r="D732" s="238" t="s">
        <v>161</v>
      </c>
      <c r="E732" s="236">
        <v>88822000</v>
      </c>
      <c r="F732" s="236">
        <v>0</v>
      </c>
      <c r="G732" s="236">
        <v>0</v>
      </c>
    </row>
    <row r="733" spans="1:7" ht="15" customHeight="1" x14ac:dyDescent="0.2">
      <c r="A733" s="264" t="s">
        <v>480</v>
      </c>
      <c r="B733" s="265"/>
      <c r="C733" s="238" t="s">
        <v>762</v>
      </c>
      <c r="D733" s="239"/>
      <c r="E733" s="236">
        <v>773868920</v>
      </c>
      <c r="F733" s="236">
        <v>0</v>
      </c>
      <c r="G733" s="236">
        <v>0</v>
      </c>
    </row>
    <row r="734" spans="1:7" ht="23.25" customHeight="1" x14ac:dyDescent="0.2">
      <c r="A734" s="264" t="s">
        <v>160</v>
      </c>
      <c r="B734" s="265"/>
      <c r="C734" s="238" t="s">
        <v>762</v>
      </c>
      <c r="D734" s="238" t="s">
        <v>250</v>
      </c>
      <c r="E734" s="236">
        <v>773868920</v>
      </c>
      <c r="F734" s="236">
        <v>0</v>
      </c>
      <c r="G734" s="236">
        <v>0</v>
      </c>
    </row>
    <row r="735" spans="1:7" ht="15" customHeight="1" x14ac:dyDescent="0.2">
      <c r="A735" s="264" t="s">
        <v>217</v>
      </c>
      <c r="B735" s="265"/>
      <c r="C735" s="238" t="s">
        <v>762</v>
      </c>
      <c r="D735" s="238" t="s">
        <v>161</v>
      </c>
      <c r="E735" s="236">
        <v>773868920</v>
      </c>
      <c r="F735" s="236">
        <v>0</v>
      </c>
      <c r="G735" s="236">
        <v>0</v>
      </c>
    </row>
    <row r="736" spans="1:7" ht="34.5" customHeight="1" x14ac:dyDescent="0.2">
      <c r="A736" s="264" t="s">
        <v>1246</v>
      </c>
      <c r="B736" s="265"/>
      <c r="C736" s="238" t="s">
        <v>1247</v>
      </c>
      <c r="D736" s="239"/>
      <c r="E736" s="236">
        <v>0.03</v>
      </c>
      <c r="F736" s="236">
        <v>0</v>
      </c>
      <c r="G736" s="236">
        <v>0</v>
      </c>
    </row>
    <row r="737" spans="1:7" ht="34.5" customHeight="1" x14ac:dyDescent="0.2">
      <c r="A737" s="264" t="s">
        <v>1248</v>
      </c>
      <c r="B737" s="265"/>
      <c r="C737" s="238" t="s">
        <v>1249</v>
      </c>
      <c r="D737" s="239"/>
      <c r="E737" s="236">
        <v>0.03</v>
      </c>
      <c r="F737" s="236">
        <v>0</v>
      </c>
      <c r="G737" s="236">
        <v>0</v>
      </c>
    </row>
    <row r="738" spans="1:7" ht="23.25" customHeight="1" x14ac:dyDescent="0.2">
      <c r="A738" s="264" t="s">
        <v>273</v>
      </c>
      <c r="B738" s="265"/>
      <c r="C738" s="238" t="s">
        <v>1249</v>
      </c>
      <c r="D738" s="238" t="s">
        <v>94</v>
      </c>
      <c r="E738" s="236">
        <v>0.03</v>
      </c>
      <c r="F738" s="236">
        <v>0</v>
      </c>
      <c r="G738" s="236">
        <v>0</v>
      </c>
    </row>
    <row r="739" spans="1:7" ht="23.25" customHeight="1" x14ac:dyDescent="0.2">
      <c r="A739" s="264" t="s">
        <v>187</v>
      </c>
      <c r="B739" s="265"/>
      <c r="C739" s="238" t="s">
        <v>1249</v>
      </c>
      <c r="D739" s="238" t="s">
        <v>58</v>
      </c>
      <c r="E739" s="236">
        <v>0.03</v>
      </c>
      <c r="F739" s="236">
        <v>0</v>
      </c>
      <c r="G739" s="236">
        <v>0</v>
      </c>
    </row>
    <row r="740" spans="1:7" ht="15" customHeight="1" x14ac:dyDescent="0.2">
      <c r="A740" s="264" t="s">
        <v>260</v>
      </c>
      <c r="B740" s="265"/>
      <c r="C740" s="238" t="s">
        <v>383</v>
      </c>
      <c r="D740" s="238"/>
      <c r="E740" s="236">
        <v>39034599.969999999</v>
      </c>
      <c r="F740" s="236">
        <v>38949600</v>
      </c>
      <c r="G740" s="236">
        <v>38949600</v>
      </c>
    </row>
    <row r="741" spans="1:7" ht="23.25" customHeight="1" x14ac:dyDescent="0.2">
      <c r="A741" s="264" t="s">
        <v>156</v>
      </c>
      <c r="B741" s="265"/>
      <c r="C741" s="238" t="s">
        <v>384</v>
      </c>
      <c r="D741" s="239"/>
      <c r="E741" s="236">
        <v>39034599.969999999</v>
      </c>
      <c r="F741" s="236">
        <v>38949600</v>
      </c>
      <c r="G741" s="236">
        <v>38949600</v>
      </c>
    </row>
    <row r="742" spans="1:7" ht="23.25" customHeight="1" x14ac:dyDescent="0.2">
      <c r="A742" s="264" t="s">
        <v>385</v>
      </c>
      <c r="B742" s="265"/>
      <c r="C742" s="238" t="s">
        <v>386</v>
      </c>
      <c r="D742" s="239"/>
      <c r="E742" s="236">
        <v>39034599.969999999</v>
      </c>
      <c r="F742" s="236">
        <v>38949600</v>
      </c>
      <c r="G742" s="236">
        <v>38949600</v>
      </c>
    </row>
    <row r="743" spans="1:7" ht="45.75" customHeight="1" x14ac:dyDescent="0.2">
      <c r="A743" s="264" t="s">
        <v>291</v>
      </c>
      <c r="B743" s="265"/>
      <c r="C743" s="238" t="s">
        <v>386</v>
      </c>
      <c r="D743" s="238" t="s">
        <v>195</v>
      </c>
      <c r="E743" s="236">
        <v>36294900</v>
      </c>
      <c r="F743" s="236">
        <v>36294900</v>
      </c>
      <c r="G743" s="236">
        <v>36294900</v>
      </c>
    </row>
    <row r="744" spans="1:7" ht="15" customHeight="1" x14ac:dyDescent="0.2">
      <c r="A744" s="264" t="s">
        <v>248</v>
      </c>
      <c r="B744" s="265"/>
      <c r="C744" s="238" t="s">
        <v>386</v>
      </c>
      <c r="D744" s="238" t="s">
        <v>249</v>
      </c>
      <c r="E744" s="236">
        <v>36294900</v>
      </c>
      <c r="F744" s="236">
        <v>36294900</v>
      </c>
      <c r="G744" s="236">
        <v>36294900</v>
      </c>
    </row>
    <row r="745" spans="1:7" ht="23.25" customHeight="1" x14ac:dyDescent="0.2">
      <c r="A745" s="264" t="s">
        <v>273</v>
      </c>
      <c r="B745" s="265"/>
      <c r="C745" s="238" t="s">
        <v>386</v>
      </c>
      <c r="D745" s="238" t="s">
        <v>94</v>
      </c>
      <c r="E745" s="236">
        <v>2246699.9700000002</v>
      </c>
      <c r="F745" s="236">
        <v>2246700</v>
      </c>
      <c r="G745" s="236">
        <v>2246700</v>
      </c>
    </row>
    <row r="746" spans="1:7" ht="23.25" customHeight="1" x14ac:dyDescent="0.2">
      <c r="A746" s="264" t="s">
        <v>187</v>
      </c>
      <c r="B746" s="265"/>
      <c r="C746" s="238" t="s">
        <v>386</v>
      </c>
      <c r="D746" s="238" t="s">
        <v>58</v>
      </c>
      <c r="E746" s="236">
        <v>2246699.9700000002</v>
      </c>
      <c r="F746" s="236">
        <v>2246700</v>
      </c>
      <c r="G746" s="236">
        <v>2246700</v>
      </c>
    </row>
    <row r="747" spans="1:7" ht="15" customHeight="1" x14ac:dyDescent="0.2">
      <c r="A747" s="264" t="s">
        <v>200</v>
      </c>
      <c r="B747" s="265"/>
      <c r="C747" s="238" t="s">
        <v>386</v>
      </c>
      <c r="D747" s="238" t="s">
        <v>201</v>
      </c>
      <c r="E747" s="236">
        <v>493000</v>
      </c>
      <c r="F747" s="236">
        <v>408000</v>
      </c>
      <c r="G747" s="236">
        <v>408000</v>
      </c>
    </row>
    <row r="748" spans="1:7" ht="15" customHeight="1" x14ac:dyDescent="0.2">
      <c r="A748" s="264" t="s">
        <v>73</v>
      </c>
      <c r="B748" s="265"/>
      <c r="C748" s="238" t="s">
        <v>386</v>
      </c>
      <c r="D748" s="238" t="s">
        <v>74</v>
      </c>
      <c r="E748" s="236">
        <v>493000</v>
      </c>
      <c r="F748" s="236">
        <v>408000</v>
      </c>
      <c r="G748" s="236">
        <v>408000</v>
      </c>
    </row>
    <row r="749" spans="1:7" ht="23.25" customHeight="1" x14ac:dyDescent="0.2">
      <c r="A749" s="292" t="s">
        <v>928</v>
      </c>
      <c r="B749" s="293"/>
      <c r="C749" s="233" t="s">
        <v>929</v>
      </c>
      <c r="D749" s="233"/>
      <c r="E749" s="243">
        <v>109390599.40000001</v>
      </c>
      <c r="F749" s="243">
        <v>0</v>
      </c>
      <c r="G749" s="243">
        <v>371873564.19999999</v>
      </c>
    </row>
    <row r="750" spans="1:7" ht="34.5" customHeight="1" x14ac:dyDescent="0.2">
      <c r="A750" s="264" t="s">
        <v>946</v>
      </c>
      <c r="B750" s="265"/>
      <c r="C750" s="238" t="s">
        <v>947</v>
      </c>
      <c r="D750" s="238"/>
      <c r="E750" s="236">
        <v>109390599.40000001</v>
      </c>
      <c r="F750" s="236">
        <v>0</v>
      </c>
      <c r="G750" s="236">
        <v>371873564.19999999</v>
      </c>
    </row>
    <row r="751" spans="1:7" ht="34.5" customHeight="1" x14ac:dyDescent="0.2">
      <c r="A751" s="264" t="s">
        <v>948</v>
      </c>
      <c r="B751" s="265"/>
      <c r="C751" s="238" t="s">
        <v>949</v>
      </c>
      <c r="D751" s="239"/>
      <c r="E751" s="236">
        <v>109390599.40000001</v>
      </c>
      <c r="F751" s="236">
        <v>0</v>
      </c>
      <c r="G751" s="236">
        <v>371873564.19999999</v>
      </c>
    </row>
    <row r="752" spans="1:7" ht="34.5" customHeight="1" x14ac:dyDescent="0.2">
      <c r="A752" s="264" t="s">
        <v>1055</v>
      </c>
      <c r="B752" s="265"/>
      <c r="C752" s="238" t="s">
        <v>1056</v>
      </c>
      <c r="D752" s="239"/>
      <c r="E752" s="236">
        <v>56076000</v>
      </c>
      <c r="F752" s="236">
        <v>0</v>
      </c>
      <c r="G752" s="236">
        <v>0</v>
      </c>
    </row>
    <row r="753" spans="1:7" ht="23.25" customHeight="1" x14ac:dyDescent="0.2">
      <c r="A753" s="264" t="s">
        <v>160</v>
      </c>
      <c r="B753" s="265"/>
      <c r="C753" s="238" t="s">
        <v>1056</v>
      </c>
      <c r="D753" s="238" t="s">
        <v>250</v>
      </c>
      <c r="E753" s="236">
        <v>56076000</v>
      </c>
      <c r="F753" s="236">
        <v>0</v>
      </c>
      <c r="G753" s="236">
        <v>0</v>
      </c>
    </row>
    <row r="754" spans="1:7" ht="15" customHeight="1" x14ac:dyDescent="0.2">
      <c r="A754" s="264" t="s">
        <v>217</v>
      </c>
      <c r="B754" s="265"/>
      <c r="C754" s="238" t="s">
        <v>1056</v>
      </c>
      <c r="D754" s="238" t="s">
        <v>161</v>
      </c>
      <c r="E754" s="236">
        <v>56076000</v>
      </c>
      <c r="F754" s="236">
        <v>0</v>
      </c>
      <c r="G754" s="236">
        <v>0</v>
      </c>
    </row>
    <row r="755" spans="1:7" ht="34.5" customHeight="1" x14ac:dyDescent="0.2">
      <c r="A755" s="264" t="s">
        <v>950</v>
      </c>
      <c r="B755" s="265"/>
      <c r="C755" s="238" t="s">
        <v>951</v>
      </c>
      <c r="D755" s="239"/>
      <c r="E755" s="236">
        <v>53314599.399999999</v>
      </c>
      <c r="F755" s="236">
        <v>0</v>
      </c>
      <c r="G755" s="236">
        <v>371873564.19999999</v>
      </c>
    </row>
    <row r="756" spans="1:7" ht="23.25" customHeight="1" x14ac:dyDescent="0.2">
      <c r="A756" s="264" t="s">
        <v>160</v>
      </c>
      <c r="B756" s="265"/>
      <c r="C756" s="238" t="s">
        <v>951</v>
      </c>
      <c r="D756" s="238" t="s">
        <v>250</v>
      </c>
      <c r="E756" s="236">
        <v>53314599.399999999</v>
      </c>
      <c r="F756" s="236">
        <v>0</v>
      </c>
      <c r="G756" s="236">
        <v>371873564.19999999</v>
      </c>
    </row>
    <row r="757" spans="1:7" ht="15" customHeight="1" x14ac:dyDescent="0.2">
      <c r="A757" s="264" t="s">
        <v>217</v>
      </c>
      <c r="B757" s="265"/>
      <c r="C757" s="238" t="s">
        <v>951</v>
      </c>
      <c r="D757" s="238" t="s">
        <v>161</v>
      </c>
      <c r="E757" s="236">
        <v>53314599.399999999</v>
      </c>
      <c r="F757" s="236">
        <v>0</v>
      </c>
      <c r="G757" s="236">
        <v>371873564.19999999</v>
      </c>
    </row>
    <row r="758" spans="1:7" ht="23.25" customHeight="1" x14ac:dyDescent="0.2">
      <c r="A758" s="292" t="s">
        <v>292</v>
      </c>
      <c r="B758" s="293"/>
      <c r="C758" s="233" t="s">
        <v>293</v>
      </c>
      <c r="D758" s="233"/>
      <c r="E758" s="243">
        <v>32391206.899999999</v>
      </c>
      <c r="F758" s="243">
        <v>32355242</v>
      </c>
      <c r="G758" s="243">
        <v>32355242</v>
      </c>
    </row>
    <row r="759" spans="1:7" ht="23.25" customHeight="1" x14ac:dyDescent="0.2">
      <c r="A759" s="264" t="s">
        <v>294</v>
      </c>
      <c r="B759" s="265"/>
      <c r="C759" s="238" t="s">
        <v>295</v>
      </c>
      <c r="D759" s="239"/>
      <c r="E759" s="236">
        <v>7825128</v>
      </c>
      <c r="F759" s="236">
        <v>7825128</v>
      </c>
      <c r="G759" s="236">
        <v>7825128</v>
      </c>
    </row>
    <row r="760" spans="1:7" ht="45.75" customHeight="1" x14ac:dyDescent="0.2">
      <c r="A760" s="264" t="s">
        <v>291</v>
      </c>
      <c r="B760" s="265"/>
      <c r="C760" s="238" t="s">
        <v>295</v>
      </c>
      <c r="D760" s="238" t="s">
        <v>195</v>
      </c>
      <c r="E760" s="236">
        <v>7825128</v>
      </c>
      <c r="F760" s="236">
        <v>7825128</v>
      </c>
      <c r="G760" s="236">
        <v>7825128</v>
      </c>
    </row>
    <row r="761" spans="1:7" ht="23.25" customHeight="1" x14ac:dyDescent="0.2">
      <c r="A761" s="264" t="s">
        <v>89</v>
      </c>
      <c r="B761" s="265"/>
      <c r="C761" s="238" t="s">
        <v>295</v>
      </c>
      <c r="D761" s="238" t="s">
        <v>26</v>
      </c>
      <c r="E761" s="236">
        <v>7825128</v>
      </c>
      <c r="F761" s="236">
        <v>7825128</v>
      </c>
      <c r="G761" s="236">
        <v>7825128</v>
      </c>
    </row>
    <row r="762" spans="1:7" ht="23.25" customHeight="1" x14ac:dyDescent="0.2">
      <c r="A762" s="264" t="s">
        <v>296</v>
      </c>
      <c r="B762" s="265"/>
      <c r="C762" s="238" t="s">
        <v>297</v>
      </c>
      <c r="D762" s="239"/>
      <c r="E762" s="236">
        <v>14389692.9</v>
      </c>
      <c r="F762" s="236">
        <v>14353728</v>
      </c>
      <c r="G762" s="236">
        <v>14353728</v>
      </c>
    </row>
    <row r="763" spans="1:7" ht="45.75" customHeight="1" x14ac:dyDescent="0.2">
      <c r="A763" s="264" t="s">
        <v>291</v>
      </c>
      <c r="B763" s="265"/>
      <c r="C763" s="238" t="s">
        <v>297</v>
      </c>
      <c r="D763" s="238" t="s">
        <v>195</v>
      </c>
      <c r="E763" s="236">
        <v>14212128</v>
      </c>
      <c r="F763" s="236">
        <v>14212128</v>
      </c>
      <c r="G763" s="236">
        <v>14212128</v>
      </c>
    </row>
    <row r="764" spans="1:7" ht="23.25" customHeight="1" x14ac:dyDescent="0.2">
      <c r="A764" s="264" t="s">
        <v>89</v>
      </c>
      <c r="B764" s="265"/>
      <c r="C764" s="238" t="s">
        <v>297</v>
      </c>
      <c r="D764" s="238" t="s">
        <v>26</v>
      </c>
      <c r="E764" s="236">
        <v>14212128</v>
      </c>
      <c r="F764" s="236">
        <v>14212128</v>
      </c>
      <c r="G764" s="236">
        <v>14212128</v>
      </c>
    </row>
    <row r="765" spans="1:7" ht="23.25" customHeight="1" x14ac:dyDescent="0.2">
      <c r="A765" s="264" t="s">
        <v>273</v>
      </c>
      <c r="B765" s="265"/>
      <c r="C765" s="238" t="s">
        <v>297</v>
      </c>
      <c r="D765" s="238" t="s">
        <v>94</v>
      </c>
      <c r="E765" s="236">
        <v>20000</v>
      </c>
      <c r="F765" s="236">
        <v>20000</v>
      </c>
      <c r="G765" s="236">
        <v>20000</v>
      </c>
    </row>
    <row r="766" spans="1:7" ht="23.25" customHeight="1" x14ac:dyDescent="0.2">
      <c r="A766" s="264" t="s">
        <v>187</v>
      </c>
      <c r="B766" s="265"/>
      <c r="C766" s="238" t="s">
        <v>297</v>
      </c>
      <c r="D766" s="238" t="s">
        <v>58</v>
      </c>
      <c r="E766" s="236">
        <v>20000</v>
      </c>
      <c r="F766" s="236">
        <v>20000</v>
      </c>
      <c r="G766" s="236">
        <v>20000</v>
      </c>
    </row>
    <row r="767" spans="1:7" ht="15" customHeight="1" x14ac:dyDescent="0.2">
      <c r="A767" s="264" t="s">
        <v>200</v>
      </c>
      <c r="B767" s="265"/>
      <c r="C767" s="238" t="s">
        <v>297</v>
      </c>
      <c r="D767" s="238" t="s">
        <v>201</v>
      </c>
      <c r="E767" s="236">
        <v>157564.9</v>
      </c>
      <c r="F767" s="236">
        <v>121600</v>
      </c>
      <c r="G767" s="236">
        <v>121600</v>
      </c>
    </row>
    <row r="768" spans="1:7" ht="15" customHeight="1" x14ac:dyDescent="0.2">
      <c r="A768" s="264" t="s">
        <v>73</v>
      </c>
      <c r="B768" s="265"/>
      <c r="C768" s="238" t="s">
        <v>297</v>
      </c>
      <c r="D768" s="238" t="s">
        <v>74</v>
      </c>
      <c r="E768" s="236">
        <v>157564.9</v>
      </c>
      <c r="F768" s="236">
        <v>121600</v>
      </c>
      <c r="G768" s="236">
        <v>121600</v>
      </c>
    </row>
    <row r="769" spans="1:7" ht="15" customHeight="1" x14ac:dyDescent="0.2">
      <c r="A769" s="264" t="s">
        <v>333</v>
      </c>
      <c r="B769" s="265"/>
      <c r="C769" s="238" t="s">
        <v>334</v>
      </c>
      <c r="D769" s="239"/>
      <c r="E769" s="236">
        <v>10176386</v>
      </c>
      <c r="F769" s="236">
        <v>10176386</v>
      </c>
      <c r="G769" s="236">
        <v>10176386</v>
      </c>
    </row>
    <row r="770" spans="1:7" ht="45.75" customHeight="1" x14ac:dyDescent="0.2">
      <c r="A770" s="264" t="s">
        <v>291</v>
      </c>
      <c r="B770" s="265"/>
      <c r="C770" s="238" t="s">
        <v>334</v>
      </c>
      <c r="D770" s="238" t="s">
        <v>195</v>
      </c>
      <c r="E770" s="236">
        <v>9996886</v>
      </c>
      <c r="F770" s="236">
        <v>9996886</v>
      </c>
      <c r="G770" s="236">
        <v>9996886</v>
      </c>
    </row>
    <row r="771" spans="1:7" ht="23.25" customHeight="1" x14ac:dyDescent="0.2">
      <c r="A771" s="264" t="s">
        <v>89</v>
      </c>
      <c r="B771" s="265"/>
      <c r="C771" s="238" t="s">
        <v>334</v>
      </c>
      <c r="D771" s="238" t="s">
        <v>26</v>
      </c>
      <c r="E771" s="236">
        <v>9996886</v>
      </c>
      <c r="F771" s="236">
        <v>9996886</v>
      </c>
      <c r="G771" s="236">
        <v>9996886</v>
      </c>
    </row>
    <row r="772" spans="1:7" ht="23.25" customHeight="1" x14ac:dyDescent="0.2">
      <c r="A772" s="264" t="s">
        <v>273</v>
      </c>
      <c r="B772" s="265"/>
      <c r="C772" s="238" t="s">
        <v>334</v>
      </c>
      <c r="D772" s="238" t="s">
        <v>94</v>
      </c>
      <c r="E772" s="236">
        <v>179500</v>
      </c>
      <c r="F772" s="236">
        <v>179500</v>
      </c>
      <c r="G772" s="236">
        <v>179500</v>
      </c>
    </row>
    <row r="773" spans="1:7" ht="23.25" customHeight="1" x14ac:dyDescent="0.2">
      <c r="A773" s="264" t="s">
        <v>187</v>
      </c>
      <c r="B773" s="265"/>
      <c r="C773" s="238" t="s">
        <v>334</v>
      </c>
      <c r="D773" s="238" t="s">
        <v>58</v>
      </c>
      <c r="E773" s="236">
        <v>179500</v>
      </c>
      <c r="F773" s="236">
        <v>179500</v>
      </c>
      <c r="G773" s="236">
        <v>179500</v>
      </c>
    </row>
    <row r="774" spans="1:7" ht="15" customHeight="1" x14ac:dyDescent="0.2">
      <c r="A774" s="292" t="s">
        <v>335</v>
      </c>
      <c r="B774" s="293"/>
      <c r="C774" s="233" t="s">
        <v>336</v>
      </c>
      <c r="D774" s="233"/>
      <c r="E774" s="243">
        <v>172971684.72</v>
      </c>
      <c r="F774" s="243">
        <v>410924166.51999998</v>
      </c>
      <c r="G774" s="243">
        <v>452187469.88999999</v>
      </c>
    </row>
    <row r="775" spans="1:7" ht="15" customHeight="1" x14ac:dyDescent="0.2">
      <c r="A775" s="264" t="s">
        <v>337</v>
      </c>
      <c r="B775" s="265"/>
      <c r="C775" s="238" t="s">
        <v>338</v>
      </c>
      <c r="D775" s="239"/>
      <c r="E775" s="236">
        <v>5000000</v>
      </c>
      <c r="F775" s="236">
        <v>5000000</v>
      </c>
      <c r="G775" s="236">
        <v>5000000</v>
      </c>
    </row>
    <row r="776" spans="1:7" ht="15" customHeight="1" x14ac:dyDescent="0.2">
      <c r="A776" s="264" t="s">
        <v>95</v>
      </c>
      <c r="B776" s="265"/>
      <c r="C776" s="238" t="s">
        <v>338</v>
      </c>
      <c r="D776" s="238" t="s">
        <v>96</v>
      </c>
      <c r="E776" s="236">
        <v>60000</v>
      </c>
      <c r="F776" s="236">
        <v>0</v>
      </c>
      <c r="G776" s="236">
        <v>0</v>
      </c>
    </row>
    <row r="777" spans="1:7" ht="23.25" customHeight="1" x14ac:dyDescent="0.2">
      <c r="A777" s="264" t="s">
        <v>35</v>
      </c>
      <c r="B777" s="265"/>
      <c r="C777" s="238" t="s">
        <v>338</v>
      </c>
      <c r="D777" s="238" t="s">
        <v>52</v>
      </c>
      <c r="E777" s="236">
        <v>60000</v>
      </c>
      <c r="F777" s="236">
        <v>0</v>
      </c>
      <c r="G777" s="236">
        <v>0</v>
      </c>
    </row>
    <row r="778" spans="1:7" ht="15" customHeight="1" x14ac:dyDescent="0.2">
      <c r="A778" s="264" t="s">
        <v>200</v>
      </c>
      <c r="B778" s="265"/>
      <c r="C778" s="238" t="s">
        <v>338</v>
      </c>
      <c r="D778" s="238" t="s">
        <v>201</v>
      </c>
      <c r="E778" s="236">
        <v>4940000</v>
      </c>
      <c r="F778" s="236">
        <v>5000000</v>
      </c>
      <c r="G778" s="236">
        <v>5000000</v>
      </c>
    </row>
    <row r="779" spans="1:7" ht="15" customHeight="1" x14ac:dyDescent="0.2">
      <c r="A779" s="264" t="s">
        <v>190</v>
      </c>
      <c r="B779" s="265"/>
      <c r="C779" s="238" t="s">
        <v>338</v>
      </c>
      <c r="D779" s="238" t="s">
        <v>191</v>
      </c>
      <c r="E779" s="236">
        <v>4940000</v>
      </c>
      <c r="F779" s="236">
        <v>5000000</v>
      </c>
      <c r="G779" s="236">
        <v>5000000</v>
      </c>
    </row>
    <row r="780" spans="1:7" ht="23.25" customHeight="1" x14ac:dyDescent="0.2">
      <c r="A780" s="264" t="s">
        <v>339</v>
      </c>
      <c r="B780" s="265"/>
      <c r="C780" s="238" t="s">
        <v>340</v>
      </c>
      <c r="D780" s="239"/>
      <c r="E780" s="236">
        <v>2000000</v>
      </c>
      <c r="F780" s="236">
        <v>2000000</v>
      </c>
      <c r="G780" s="236">
        <v>2000000</v>
      </c>
    </row>
    <row r="781" spans="1:7" ht="15" customHeight="1" x14ac:dyDescent="0.2">
      <c r="A781" s="264" t="s">
        <v>200</v>
      </c>
      <c r="B781" s="265"/>
      <c r="C781" s="238" t="s">
        <v>340</v>
      </c>
      <c r="D781" s="238" t="s">
        <v>201</v>
      </c>
      <c r="E781" s="236">
        <v>2000000</v>
      </c>
      <c r="F781" s="236">
        <v>2000000</v>
      </c>
      <c r="G781" s="236">
        <v>2000000</v>
      </c>
    </row>
    <row r="782" spans="1:7" ht="15" customHeight="1" x14ac:dyDescent="0.2">
      <c r="A782" s="264" t="s">
        <v>190</v>
      </c>
      <c r="B782" s="265"/>
      <c r="C782" s="238" t="s">
        <v>340</v>
      </c>
      <c r="D782" s="238" t="s">
        <v>191</v>
      </c>
      <c r="E782" s="236">
        <v>2000000</v>
      </c>
      <c r="F782" s="236">
        <v>2000000</v>
      </c>
      <c r="G782" s="236">
        <v>2000000</v>
      </c>
    </row>
    <row r="783" spans="1:7" ht="15" customHeight="1" x14ac:dyDescent="0.2">
      <c r="A783" s="264" t="s">
        <v>387</v>
      </c>
      <c r="B783" s="265"/>
      <c r="C783" s="238" t="s">
        <v>388</v>
      </c>
      <c r="D783" s="239"/>
      <c r="E783" s="236">
        <v>3375333.38</v>
      </c>
      <c r="F783" s="236">
        <v>3350000</v>
      </c>
      <c r="G783" s="236">
        <v>3350000</v>
      </c>
    </row>
    <row r="784" spans="1:7" ht="15" customHeight="1" x14ac:dyDescent="0.2">
      <c r="A784" s="264" t="s">
        <v>200</v>
      </c>
      <c r="B784" s="265"/>
      <c r="C784" s="238" t="s">
        <v>388</v>
      </c>
      <c r="D784" s="238" t="s">
        <v>201</v>
      </c>
      <c r="E784" s="236">
        <v>3375333.38</v>
      </c>
      <c r="F784" s="236">
        <v>3350000</v>
      </c>
      <c r="G784" s="236">
        <v>3350000</v>
      </c>
    </row>
    <row r="785" spans="1:7" ht="15" customHeight="1" x14ac:dyDescent="0.2">
      <c r="A785" s="264" t="s">
        <v>351</v>
      </c>
      <c r="B785" s="265"/>
      <c r="C785" s="238" t="s">
        <v>388</v>
      </c>
      <c r="D785" s="238" t="s">
        <v>198</v>
      </c>
      <c r="E785" s="236">
        <v>3375333.38</v>
      </c>
      <c r="F785" s="236">
        <v>3350000</v>
      </c>
      <c r="G785" s="236">
        <v>3350000</v>
      </c>
    </row>
    <row r="786" spans="1:7" ht="15" customHeight="1" x14ac:dyDescent="0.2">
      <c r="A786" s="264" t="s">
        <v>746</v>
      </c>
      <c r="B786" s="265"/>
      <c r="C786" s="238" t="s">
        <v>503</v>
      </c>
      <c r="D786" s="239"/>
      <c r="E786" s="236">
        <v>4080000</v>
      </c>
      <c r="F786" s="236">
        <v>4080000</v>
      </c>
      <c r="G786" s="236">
        <v>4080000</v>
      </c>
    </row>
    <row r="787" spans="1:7" ht="15" customHeight="1" x14ac:dyDescent="0.2">
      <c r="A787" s="264" t="s">
        <v>95</v>
      </c>
      <c r="B787" s="265"/>
      <c r="C787" s="238" t="s">
        <v>503</v>
      </c>
      <c r="D787" s="238" t="s">
        <v>96</v>
      </c>
      <c r="E787" s="236">
        <v>4080000</v>
      </c>
      <c r="F787" s="236">
        <v>4080000</v>
      </c>
      <c r="G787" s="236">
        <v>4080000</v>
      </c>
    </row>
    <row r="788" spans="1:7" ht="23.25" customHeight="1" x14ac:dyDescent="0.2">
      <c r="A788" s="264" t="s">
        <v>35</v>
      </c>
      <c r="B788" s="265"/>
      <c r="C788" s="238" t="s">
        <v>503</v>
      </c>
      <c r="D788" s="238" t="s">
        <v>52</v>
      </c>
      <c r="E788" s="236">
        <v>4080000</v>
      </c>
      <c r="F788" s="236">
        <v>4080000</v>
      </c>
      <c r="G788" s="236">
        <v>4080000</v>
      </c>
    </row>
    <row r="789" spans="1:7" ht="34.5" customHeight="1" x14ac:dyDescent="0.2">
      <c r="A789" s="264" t="s">
        <v>802</v>
      </c>
      <c r="B789" s="265"/>
      <c r="C789" s="238" t="s">
        <v>803</v>
      </c>
      <c r="D789" s="239"/>
      <c r="E789" s="236">
        <v>15316351.34</v>
      </c>
      <c r="F789" s="236">
        <v>190311866.52000001</v>
      </c>
      <c r="G789" s="236">
        <v>437757469.88999999</v>
      </c>
    </row>
    <row r="790" spans="1:7" ht="15" customHeight="1" x14ac:dyDescent="0.2">
      <c r="A790" s="264" t="s">
        <v>200</v>
      </c>
      <c r="B790" s="265"/>
      <c r="C790" s="238" t="s">
        <v>803</v>
      </c>
      <c r="D790" s="238" t="s">
        <v>201</v>
      </c>
      <c r="E790" s="236">
        <v>15316351.34</v>
      </c>
      <c r="F790" s="236">
        <v>190311866.52000001</v>
      </c>
      <c r="G790" s="236">
        <v>437757469.88999999</v>
      </c>
    </row>
    <row r="791" spans="1:7" ht="15" customHeight="1" x14ac:dyDescent="0.2">
      <c r="A791" s="264" t="s">
        <v>190</v>
      </c>
      <c r="B791" s="265"/>
      <c r="C791" s="238" t="s">
        <v>803</v>
      </c>
      <c r="D791" s="238" t="s">
        <v>191</v>
      </c>
      <c r="E791" s="236">
        <v>15316351.34</v>
      </c>
      <c r="F791" s="236">
        <v>190311866.52000001</v>
      </c>
      <c r="G791" s="236">
        <v>437757469.88999999</v>
      </c>
    </row>
    <row r="792" spans="1:7" ht="23.25" customHeight="1" x14ac:dyDescent="0.2">
      <c r="A792" s="264" t="s">
        <v>733</v>
      </c>
      <c r="B792" s="265"/>
      <c r="C792" s="238" t="s">
        <v>734</v>
      </c>
      <c r="D792" s="239"/>
      <c r="E792" s="236">
        <v>143200000</v>
      </c>
      <c r="F792" s="236">
        <v>206182300</v>
      </c>
      <c r="G792" s="236">
        <v>0</v>
      </c>
    </row>
    <row r="793" spans="1:7" ht="15" customHeight="1" x14ac:dyDescent="0.2">
      <c r="A793" s="264" t="s">
        <v>200</v>
      </c>
      <c r="B793" s="265"/>
      <c r="C793" s="238" t="s">
        <v>734</v>
      </c>
      <c r="D793" s="238" t="s">
        <v>201</v>
      </c>
      <c r="E793" s="236">
        <v>143200000</v>
      </c>
      <c r="F793" s="236">
        <v>206182300</v>
      </c>
      <c r="G793" s="236">
        <v>0</v>
      </c>
    </row>
    <row r="794" spans="1:7" ht="34.5" customHeight="1" thickBot="1" x14ac:dyDescent="0.25">
      <c r="A794" s="264" t="s">
        <v>357</v>
      </c>
      <c r="B794" s="265"/>
      <c r="C794" s="238" t="s">
        <v>734</v>
      </c>
      <c r="D794" s="238" t="s">
        <v>68</v>
      </c>
      <c r="E794" s="236">
        <v>143200000</v>
      </c>
      <c r="F794" s="236">
        <v>206182300</v>
      </c>
      <c r="G794" s="236">
        <v>0</v>
      </c>
    </row>
    <row r="795" spans="1:7" ht="15" customHeight="1" thickBot="1" x14ac:dyDescent="0.25">
      <c r="A795" s="294" t="s">
        <v>550</v>
      </c>
      <c r="B795" s="295"/>
      <c r="C795" s="267"/>
      <c r="D795" s="267"/>
      <c r="E795" s="246">
        <v>205362891.62</v>
      </c>
      <c r="F795" s="246">
        <v>443279408.51999998</v>
      </c>
      <c r="G795" s="251">
        <v>484542711.88999999</v>
      </c>
    </row>
    <row r="796" spans="1:7" ht="15" customHeight="1" thickBot="1" x14ac:dyDescent="0.25">
      <c r="A796" s="294" t="s">
        <v>551</v>
      </c>
      <c r="B796" s="295"/>
      <c r="C796" s="267"/>
      <c r="D796" s="267"/>
      <c r="E796" s="246">
        <v>14824387289.82</v>
      </c>
      <c r="F796" s="246">
        <v>13410483712.4</v>
      </c>
      <c r="G796" s="251">
        <v>13380108291.799999</v>
      </c>
    </row>
    <row r="797" spans="1:7" ht="15" customHeight="1" thickBot="1" x14ac:dyDescent="0.25">
      <c r="A797" s="294" t="s">
        <v>533</v>
      </c>
      <c r="B797" s="295"/>
      <c r="C797" s="267"/>
      <c r="D797" s="267"/>
      <c r="E797" s="246">
        <v>15029750181.440001</v>
      </c>
      <c r="F797" s="246">
        <v>13853763120.92</v>
      </c>
      <c r="G797" s="251">
        <v>13864651003.690001</v>
      </c>
    </row>
    <row r="798" spans="1:7" ht="14.25" customHeight="1" x14ac:dyDescent="0.2">
      <c r="A798" s="202"/>
      <c r="B798" s="202"/>
      <c r="C798" s="202"/>
      <c r="D798" s="202"/>
      <c r="E798" s="202"/>
      <c r="F798" s="202"/>
      <c r="G798" s="202"/>
    </row>
  </sheetData>
  <mergeCells count="794">
    <mergeCell ref="F2:H2"/>
    <mergeCell ref="F6:H6"/>
    <mergeCell ref="A780:B780"/>
    <mergeCell ref="A28:B28"/>
    <mergeCell ref="A29:B29"/>
    <mergeCell ref="A30:B30"/>
    <mergeCell ref="A27:B27"/>
    <mergeCell ref="A779:B779"/>
    <mergeCell ref="A50:B50"/>
    <mergeCell ref="A51:B51"/>
    <mergeCell ref="A49:B49"/>
    <mergeCell ref="A43:B43"/>
    <mergeCell ref="A128:B128"/>
    <mergeCell ref="A759:B759"/>
    <mergeCell ref="A773:B773"/>
    <mergeCell ref="A775:B775"/>
    <mergeCell ref="A776:B776"/>
    <mergeCell ref="A777:B777"/>
    <mergeCell ref="A778:B778"/>
    <mergeCell ref="A744:B744"/>
    <mergeCell ref="A745:B745"/>
    <mergeCell ref="A763:B763"/>
    <mergeCell ref="A772:B772"/>
    <mergeCell ref="A769:B769"/>
    <mergeCell ref="A791:B791"/>
    <mergeCell ref="A786:B786"/>
    <mergeCell ref="A787:B787"/>
    <mergeCell ref="A788:B788"/>
    <mergeCell ref="A789:B789"/>
    <mergeCell ref="A790:B790"/>
    <mergeCell ref="A781:B781"/>
    <mergeCell ref="A782:B782"/>
    <mergeCell ref="A783:B783"/>
    <mergeCell ref="A784:B784"/>
    <mergeCell ref="A785:B785"/>
    <mergeCell ref="A770:B770"/>
    <mergeCell ref="A771:B771"/>
    <mergeCell ref="A754:B754"/>
    <mergeCell ref="A755:B755"/>
    <mergeCell ref="A750:B750"/>
    <mergeCell ref="A751:B751"/>
    <mergeCell ref="A752:B752"/>
    <mergeCell ref="A753:B753"/>
    <mergeCell ref="A774:B774"/>
    <mergeCell ref="A756:B756"/>
    <mergeCell ref="A757:B757"/>
    <mergeCell ref="A758:B758"/>
    <mergeCell ref="A764:B764"/>
    <mergeCell ref="A765:B765"/>
    <mergeCell ref="A766:B766"/>
    <mergeCell ref="A767:B767"/>
    <mergeCell ref="A768:B768"/>
    <mergeCell ref="A760:B760"/>
    <mergeCell ref="A761:B761"/>
    <mergeCell ref="A762:B762"/>
    <mergeCell ref="A749:B749"/>
    <mergeCell ref="A729:B729"/>
    <mergeCell ref="A730:B730"/>
    <mergeCell ref="A731:B731"/>
    <mergeCell ref="A732:B732"/>
    <mergeCell ref="A733:B733"/>
    <mergeCell ref="A746:B746"/>
    <mergeCell ref="A747:B747"/>
    <mergeCell ref="A748:B748"/>
    <mergeCell ref="A739:B739"/>
    <mergeCell ref="A734:B734"/>
    <mergeCell ref="A737:B737"/>
    <mergeCell ref="A738:B738"/>
    <mergeCell ref="A740:B740"/>
    <mergeCell ref="A741:B741"/>
    <mergeCell ref="A742:B742"/>
    <mergeCell ref="A743:B743"/>
    <mergeCell ref="A735:B735"/>
    <mergeCell ref="A736:B736"/>
    <mergeCell ref="A724:B724"/>
    <mergeCell ref="A725:B725"/>
    <mergeCell ref="A726:B726"/>
    <mergeCell ref="A727:B727"/>
    <mergeCell ref="A728:B728"/>
    <mergeCell ref="A52:B52"/>
    <mergeCell ref="A53:B53"/>
    <mergeCell ref="A54:B54"/>
    <mergeCell ref="A115:B115"/>
    <mergeCell ref="A116:B116"/>
    <mergeCell ref="A117:B117"/>
    <mergeCell ref="A149:B149"/>
    <mergeCell ref="A150:B150"/>
    <mergeCell ref="A151:B151"/>
    <mergeCell ref="A127:B127"/>
    <mergeCell ref="A118:B118"/>
    <mergeCell ref="A119:B119"/>
    <mergeCell ref="A120:B120"/>
    <mergeCell ref="A709:B709"/>
    <mergeCell ref="A710:B710"/>
    <mergeCell ref="A711:B711"/>
    <mergeCell ref="A712:B712"/>
    <mergeCell ref="A713:B713"/>
    <mergeCell ref="A719:B719"/>
    <mergeCell ref="A720:B720"/>
    <mergeCell ref="A721:B721"/>
    <mergeCell ref="A722:B722"/>
    <mergeCell ref="A723:B723"/>
    <mergeCell ref="A714:B714"/>
    <mergeCell ref="A715:B715"/>
    <mergeCell ref="A716:B716"/>
    <mergeCell ref="A717:B717"/>
    <mergeCell ref="A718:B718"/>
    <mergeCell ref="A704:B704"/>
    <mergeCell ref="A705:B705"/>
    <mergeCell ref="A706:B706"/>
    <mergeCell ref="A707:B707"/>
    <mergeCell ref="A708:B708"/>
    <mergeCell ref="A699:B699"/>
    <mergeCell ref="A700:B700"/>
    <mergeCell ref="A701:B701"/>
    <mergeCell ref="A702:B702"/>
    <mergeCell ref="A703:B703"/>
    <mergeCell ref="A694:B694"/>
    <mergeCell ref="A695:B695"/>
    <mergeCell ref="A696:B696"/>
    <mergeCell ref="A697:B697"/>
    <mergeCell ref="A698:B698"/>
    <mergeCell ref="A689:B689"/>
    <mergeCell ref="A690:B690"/>
    <mergeCell ref="A691:B691"/>
    <mergeCell ref="A692:B692"/>
    <mergeCell ref="A693:B693"/>
    <mergeCell ref="A684:B684"/>
    <mergeCell ref="A685:B685"/>
    <mergeCell ref="A686:B686"/>
    <mergeCell ref="A687:B687"/>
    <mergeCell ref="A688:B688"/>
    <mergeCell ref="A679:B679"/>
    <mergeCell ref="A680:B680"/>
    <mergeCell ref="A681:B681"/>
    <mergeCell ref="A682:B682"/>
    <mergeCell ref="A683:B683"/>
    <mergeCell ref="A674:B674"/>
    <mergeCell ref="A675:B675"/>
    <mergeCell ref="A676:B676"/>
    <mergeCell ref="A677:B677"/>
    <mergeCell ref="A678:B678"/>
    <mergeCell ref="A669:B669"/>
    <mergeCell ref="A670:B670"/>
    <mergeCell ref="A671:B671"/>
    <mergeCell ref="A672:B672"/>
    <mergeCell ref="A673:B673"/>
    <mergeCell ref="A664:B664"/>
    <mergeCell ref="A665:B665"/>
    <mergeCell ref="A666:B666"/>
    <mergeCell ref="A667:B667"/>
    <mergeCell ref="A668:B668"/>
    <mergeCell ref="A659:B659"/>
    <mergeCell ref="A660:B660"/>
    <mergeCell ref="A661:B661"/>
    <mergeCell ref="A662:B662"/>
    <mergeCell ref="A663:B663"/>
    <mergeCell ref="A654:B654"/>
    <mergeCell ref="A655:B655"/>
    <mergeCell ref="A656:B656"/>
    <mergeCell ref="A657:B657"/>
    <mergeCell ref="A658:B658"/>
    <mergeCell ref="A649:B649"/>
    <mergeCell ref="A650:B650"/>
    <mergeCell ref="A651:B651"/>
    <mergeCell ref="A652:B652"/>
    <mergeCell ref="A653:B653"/>
    <mergeCell ref="A644:B644"/>
    <mergeCell ref="A645:B645"/>
    <mergeCell ref="A646:B646"/>
    <mergeCell ref="A647:B647"/>
    <mergeCell ref="A648:B648"/>
    <mergeCell ref="A639:B639"/>
    <mergeCell ref="A640:B640"/>
    <mergeCell ref="A641:B641"/>
    <mergeCell ref="A642:B642"/>
    <mergeCell ref="A643:B643"/>
    <mergeCell ref="A634:B634"/>
    <mergeCell ref="A635:B635"/>
    <mergeCell ref="A636:B636"/>
    <mergeCell ref="A637:B637"/>
    <mergeCell ref="A638:B638"/>
    <mergeCell ref="A629:B629"/>
    <mergeCell ref="A630:B630"/>
    <mergeCell ref="A631:B631"/>
    <mergeCell ref="A632:B632"/>
    <mergeCell ref="A633:B633"/>
    <mergeCell ref="A624:B624"/>
    <mergeCell ref="A625:B625"/>
    <mergeCell ref="A626:B626"/>
    <mergeCell ref="A627:B627"/>
    <mergeCell ref="A628:B628"/>
    <mergeCell ref="A619:B619"/>
    <mergeCell ref="A620:B620"/>
    <mergeCell ref="A621:B621"/>
    <mergeCell ref="A622:B622"/>
    <mergeCell ref="A623:B623"/>
    <mergeCell ref="A614:B614"/>
    <mergeCell ref="A615:B615"/>
    <mergeCell ref="A616:B616"/>
    <mergeCell ref="A617:B617"/>
    <mergeCell ref="A618:B618"/>
    <mergeCell ref="A609:B609"/>
    <mergeCell ref="A610:B610"/>
    <mergeCell ref="A611:B611"/>
    <mergeCell ref="A612:B612"/>
    <mergeCell ref="A613:B613"/>
    <mergeCell ref="A604:B604"/>
    <mergeCell ref="A605:B605"/>
    <mergeCell ref="A606:B606"/>
    <mergeCell ref="A607:B607"/>
    <mergeCell ref="A608:B608"/>
    <mergeCell ref="A599:B599"/>
    <mergeCell ref="A600:B600"/>
    <mergeCell ref="A601:B601"/>
    <mergeCell ref="A602:B602"/>
    <mergeCell ref="A603:B603"/>
    <mergeCell ref="A594:B594"/>
    <mergeCell ref="A595:B595"/>
    <mergeCell ref="A596:B596"/>
    <mergeCell ref="A597:B597"/>
    <mergeCell ref="A598:B598"/>
    <mergeCell ref="A589:B589"/>
    <mergeCell ref="A590:B590"/>
    <mergeCell ref="A591:B591"/>
    <mergeCell ref="A592:B592"/>
    <mergeCell ref="A593:B593"/>
    <mergeCell ref="A584:B584"/>
    <mergeCell ref="A585:B585"/>
    <mergeCell ref="A586:B586"/>
    <mergeCell ref="A587:B587"/>
    <mergeCell ref="A588:B588"/>
    <mergeCell ref="A579:B579"/>
    <mergeCell ref="A580:B580"/>
    <mergeCell ref="A581:B581"/>
    <mergeCell ref="A582:B582"/>
    <mergeCell ref="A583:B583"/>
    <mergeCell ref="A574:B574"/>
    <mergeCell ref="A575:B575"/>
    <mergeCell ref="A576:B576"/>
    <mergeCell ref="A577:B577"/>
    <mergeCell ref="A578:B578"/>
    <mergeCell ref="A569:B569"/>
    <mergeCell ref="A570:B570"/>
    <mergeCell ref="A571:B571"/>
    <mergeCell ref="A572:B572"/>
    <mergeCell ref="A573:B573"/>
    <mergeCell ref="A564:B564"/>
    <mergeCell ref="A565:B565"/>
    <mergeCell ref="A566:B566"/>
    <mergeCell ref="A567:B567"/>
    <mergeCell ref="A568:B568"/>
    <mergeCell ref="A559:B559"/>
    <mergeCell ref="A560:B560"/>
    <mergeCell ref="A561:B561"/>
    <mergeCell ref="A562:B562"/>
    <mergeCell ref="A563:B563"/>
    <mergeCell ref="A554:B554"/>
    <mergeCell ref="A555:B555"/>
    <mergeCell ref="A556:B556"/>
    <mergeCell ref="A557:B557"/>
    <mergeCell ref="A558:B558"/>
    <mergeCell ref="A549:B549"/>
    <mergeCell ref="A550:B550"/>
    <mergeCell ref="A551:B551"/>
    <mergeCell ref="A552:B552"/>
    <mergeCell ref="A553:B553"/>
    <mergeCell ref="A544:B544"/>
    <mergeCell ref="A545:B545"/>
    <mergeCell ref="A546:B546"/>
    <mergeCell ref="A547:B547"/>
    <mergeCell ref="A548:B548"/>
    <mergeCell ref="A539:B539"/>
    <mergeCell ref="A540:B540"/>
    <mergeCell ref="A541:B541"/>
    <mergeCell ref="A542:B542"/>
    <mergeCell ref="A543:B543"/>
    <mergeCell ref="A534:B534"/>
    <mergeCell ref="A535:B535"/>
    <mergeCell ref="A536:B536"/>
    <mergeCell ref="A537:B537"/>
    <mergeCell ref="A538:B538"/>
    <mergeCell ref="A529:B529"/>
    <mergeCell ref="A530:B530"/>
    <mergeCell ref="A531:B531"/>
    <mergeCell ref="A532:B532"/>
    <mergeCell ref="A533:B533"/>
    <mergeCell ref="A524:B524"/>
    <mergeCell ref="A525:B525"/>
    <mergeCell ref="A526:B526"/>
    <mergeCell ref="A527:B527"/>
    <mergeCell ref="A528:B528"/>
    <mergeCell ref="A519:B519"/>
    <mergeCell ref="A520:B520"/>
    <mergeCell ref="A521:B521"/>
    <mergeCell ref="A522:B522"/>
    <mergeCell ref="A523:B523"/>
    <mergeCell ref="A514:B514"/>
    <mergeCell ref="A515:B515"/>
    <mergeCell ref="A516:B516"/>
    <mergeCell ref="A517:B517"/>
    <mergeCell ref="A518:B518"/>
    <mergeCell ref="A509:B509"/>
    <mergeCell ref="A510:B510"/>
    <mergeCell ref="A511:B511"/>
    <mergeCell ref="A512:B512"/>
    <mergeCell ref="A513:B513"/>
    <mergeCell ref="A504:B504"/>
    <mergeCell ref="A505:B505"/>
    <mergeCell ref="A506:B506"/>
    <mergeCell ref="A507:B507"/>
    <mergeCell ref="A508:B508"/>
    <mergeCell ref="A499:B499"/>
    <mergeCell ref="A500:B500"/>
    <mergeCell ref="A501:B501"/>
    <mergeCell ref="A502:B502"/>
    <mergeCell ref="A503:B503"/>
    <mergeCell ref="A494:B494"/>
    <mergeCell ref="A495:B495"/>
    <mergeCell ref="A496:B496"/>
    <mergeCell ref="A497:B497"/>
    <mergeCell ref="A498:B498"/>
    <mergeCell ref="A489:B489"/>
    <mergeCell ref="A490:B490"/>
    <mergeCell ref="A491:B491"/>
    <mergeCell ref="A492:B492"/>
    <mergeCell ref="A493:B493"/>
    <mergeCell ref="A484:B484"/>
    <mergeCell ref="A485:B485"/>
    <mergeCell ref="A486:B486"/>
    <mergeCell ref="A487:B487"/>
    <mergeCell ref="A488:B488"/>
    <mergeCell ref="A479:B479"/>
    <mergeCell ref="A480:B480"/>
    <mergeCell ref="A481:B481"/>
    <mergeCell ref="A482:B482"/>
    <mergeCell ref="A483:B483"/>
    <mergeCell ref="A474:B474"/>
    <mergeCell ref="A475:B475"/>
    <mergeCell ref="A476:B476"/>
    <mergeCell ref="A477:B477"/>
    <mergeCell ref="A478:B478"/>
    <mergeCell ref="A469:B469"/>
    <mergeCell ref="A470:B470"/>
    <mergeCell ref="A471:B471"/>
    <mergeCell ref="A472:B472"/>
    <mergeCell ref="A473:B473"/>
    <mergeCell ref="A464:B464"/>
    <mergeCell ref="A465:B465"/>
    <mergeCell ref="A466:B466"/>
    <mergeCell ref="A467:B467"/>
    <mergeCell ref="A468:B468"/>
    <mergeCell ref="A459:B459"/>
    <mergeCell ref="A460:B460"/>
    <mergeCell ref="A461:B461"/>
    <mergeCell ref="A462:B462"/>
    <mergeCell ref="A463:B463"/>
    <mergeCell ref="A454:B454"/>
    <mergeCell ref="A455:B455"/>
    <mergeCell ref="A456:B456"/>
    <mergeCell ref="A457:B457"/>
    <mergeCell ref="A458:B458"/>
    <mergeCell ref="A449:B449"/>
    <mergeCell ref="A450:B450"/>
    <mergeCell ref="A451:B451"/>
    <mergeCell ref="A452:B452"/>
    <mergeCell ref="A453:B453"/>
    <mergeCell ref="A444:B444"/>
    <mergeCell ref="A445:B445"/>
    <mergeCell ref="A446:B446"/>
    <mergeCell ref="A447:B447"/>
    <mergeCell ref="A448:B448"/>
    <mergeCell ref="A439:B439"/>
    <mergeCell ref="A440:B440"/>
    <mergeCell ref="A441:B441"/>
    <mergeCell ref="A442:B442"/>
    <mergeCell ref="A443:B443"/>
    <mergeCell ref="A434:B434"/>
    <mergeCell ref="A435:B435"/>
    <mergeCell ref="A436:B436"/>
    <mergeCell ref="A437:B437"/>
    <mergeCell ref="A438:B438"/>
    <mergeCell ref="A429:B429"/>
    <mergeCell ref="A430:B430"/>
    <mergeCell ref="A431:B431"/>
    <mergeCell ref="A432:B432"/>
    <mergeCell ref="A433:B433"/>
    <mergeCell ref="A424:B424"/>
    <mergeCell ref="A425:B425"/>
    <mergeCell ref="A426:B426"/>
    <mergeCell ref="A427:B427"/>
    <mergeCell ref="A428:B428"/>
    <mergeCell ref="A419:B419"/>
    <mergeCell ref="A420:B420"/>
    <mergeCell ref="A421:B421"/>
    <mergeCell ref="A422:B422"/>
    <mergeCell ref="A423:B423"/>
    <mergeCell ref="A414:B414"/>
    <mergeCell ref="A415:B415"/>
    <mergeCell ref="A416:B416"/>
    <mergeCell ref="A417:B417"/>
    <mergeCell ref="A418:B418"/>
    <mergeCell ref="A409:B409"/>
    <mergeCell ref="A410:B410"/>
    <mergeCell ref="A411:B411"/>
    <mergeCell ref="A412:B412"/>
    <mergeCell ref="A413:B413"/>
    <mergeCell ref="A404:B404"/>
    <mergeCell ref="A405:B405"/>
    <mergeCell ref="A406:B406"/>
    <mergeCell ref="A407:B407"/>
    <mergeCell ref="A408:B408"/>
    <mergeCell ref="A399:B399"/>
    <mergeCell ref="A400:B400"/>
    <mergeCell ref="A401:B401"/>
    <mergeCell ref="A402:B402"/>
    <mergeCell ref="A403:B403"/>
    <mergeCell ref="A394:B394"/>
    <mergeCell ref="A395:B395"/>
    <mergeCell ref="A396:B396"/>
    <mergeCell ref="A397:B397"/>
    <mergeCell ref="A398:B398"/>
    <mergeCell ref="A389:B389"/>
    <mergeCell ref="A390:B390"/>
    <mergeCell ref="A391:B391"/>
    <mergeCell ref="A392:B392"/>
    <mergeCell ref="A393:B393"/>
    <mergeCell ref="A384:B384"/>
    <mergeCell ref="A385:B385"/>
    <mergeCell ref="A386:B386"/>
    <mergeCell ref="A387:B387"/>
    <mergeCell ref="A388:B388"/>
    <mergeCell ref="A379:B379"/>
    <mergeCell ref="A380:B380"/>
    <mergeCell ref="A381:B381"/>
    <mergeCell ref="A382:B382"/>
    <mergeCell ref="A383:B383"/>
    <mergeCell ref="A374:B374"/>
    <mergeCell ref="A375:B375"/>
    <mergeCell ref="A376:B376"/>
    <mergeCell ref="A377:B377"/>
    <mergeCell ref="A378:B378"/>
    <mergeCell ref="A369:B369"/>
    <mergeCell ref="A370:B370"/>
    <mergeCell ref="A371:B371"/>
    <mergeCell ref="A372:B372"/>
    <mergeCell ref="A373:B373"/>
    <mergeCell ref="A364:B364"/>
    <mergeCell ref="A365:B365"/>
    <mergeCell ref="A366:B366"/>
    <mergeCell ref="A367:B367"/>
    <mergeCell ref="A368:B368"/>
    <mergeCell ref="A359:B359"/>
    <mergeCell ref="A360:B360"/>
    <mergeCell ref="A361:B361"/>
    <mergeCell ref="A362:B362"/>
    <mergeCell ref="A363:B363"/>
    <mergeCell ref="A354:B354"/>
    <mergeCell ref="A355:B355"/>
    <mergeCell ref="A356:B356"/>
    <mergeCell ref="A357:B357"/>
    <mergeCell ref="A358:B358"/>
    <mergeCell ref="A349:B349"/>
    <mergeCell ref="A350:B350"/>
    <mergeCell ref="A351:B351"/>
    <mergeCell ref="A352:B352"/>
    <mergeCell ref="A353:B353"/>
    <mergeCell ref="A344:B344"/>
    <mergeCell ref="A345:B345"/>
    <mergeCell ref="A346:B346"/>
    <mergeCell ref="A347:B347"/>
    <mergeCell ref="A348:B348"/>
    <mergeCell ref="A339:B339"/>
    <mergeCell ref="A340:B340"/>
    <mergeCell ref="A341:B341"/>
    <mergeCell ref="A342:B342"/>
    <mergeCell ref="A343:B343"/>
    <mergeCell ref="A334:B334"/>
    <mergeCell ref="A335:B335"/>
    <mergeCell ref="A336:B336"/>
    <mergeCell ref="A337:B337"/>
    <mergeCell ref="A338:B338"/>
    <mergeCell ref="A329:B329"/>
    <mergeCell ref="A330:B330"/>
    <mergeCell ref="A331:B331"/>
    <mergeCell ref="A332:B332"/>
    <mergeCell ref="A333:B333"/>
    <mergeCell ref="A324:B324"/>
    <mergeCell ref="A325:B325"/>
    <mergeCell ref="A326:B326"/>
    <mergeCell ref="A327:B327"/>
    <mergeCell ref="A328:B328"/>
    <mergeCell ref="A319:B319"/>
    <mergeCell ref="A320:B320"/>
    <mergeCell ref="A321:B321"/>
    <mergeCell ref="A322:B322"/>
    <mergeCell ref="A323:B323"/>
    <mergeCell ref="A314:B314"/>
    <mergeCell ref="A315:B315"/>
    <mergeCell ref="A316:B316"/>
    <mergeCell ref="A317:B317"/>
    <mergeCell ref="A318:B318"/>
    <mergeCell ref="A310:B310"/>
    <mergeCell ref="A311:B311"/>
    <mergeCell ref="A312:B312"/>
    <mergeCell ref="A313:B313"/>
    <mergeCell ref="A304:B304"/>
    <mergeCell ref="A305:B305"/>
    <mergeCell ref="A306:B306"/>
    <mergeCell ref="A307:B307"/>
    <mergeCell ref="A308:B308"/>
    <mergeCell ref="A301:B301"/>
    <mergeCell ref="A302:B302"/>
    <mergeCell ref="A303:B303"/>
    <mergeCell ref="A294:B294"/>
    <mergeCell ref="A295:B295"/>
    <mergeCell ref="A296:B296"/>
    <mergeCell ref="A297:B297"/>
    <mergeCell ref="A298:B298"/>
    <mergeCell ref="A300:B300"/>
    <mergeCell ref="A299:B299"/>
    <mergeCell ref="A309:B309"/>
    <mergeCell ref="A263:B263"/>
    <mergeCell ref="A178:B178"/>
    <mergeCell ref="A173:B173"/>
    <mergeCell ref="A174:B174"/>
    <mergeCell ref="A194:B194"/>
    <mergeCell ref="A195:B195"/>
    <mergeCell ref="A179:B179"/>
    <mergeCell ref="A180:B180"/>
    <mergeCell ref="A181:B181"/>
    <mergeCell ref="A188:B188"/>
    <mergeCell ref="A192:B192"/>
    <mergeCell ref="A190:B190"/>
    <mergeCell ref="A193:B193"/>
    <mergeCell ref="A182:B182"/>
    <mergeCell ref="A183:B183"/>
    <mergeCell ref="A184:B184"/>
    <mergeCell ref="A185:B185"/>
    <mergeCell ref="A202:B202"/>
    <mergeCell ref="A203:B203"/>
    <mergeCell ref="A204:B204"/>
    <mergeCell ref="A220:B220"/>
    <mergeCell ref="A208:B208"/>
    <mergeCell ref="A189:B189"/>
    <mergeCell ref="A186:B186"/>
    <mergeCell ref="A196:B196"/>
    <mergeCell ref="A201:B201"/>
    <mergeCell ref="A199:B199"/>
    <mergeCell ref="A212:B212"/>
    <mergeCell ref="A209:B209"/>
    <mergeCell ref="A213:B213"/>
    <mergeCell ref="A211:B211"/>
    <mergeCell ref="A215:B215"/>
    <mergeCell ref="A200:B200"/>
    <mergeCell ref="A197:B197"/>
    <mergeCell ref="A198:B198"/>
    <mergeCell ref="A191:B191"/>
    <mergeCell ref="A187:B187"/>
    <mergeCell ref="A242:B242"/>
    <mergeCell ref="A237:B237"/>
    <mergeCell ref="A231:B231"/>
    <mergeCell ref="A232:B232"/>
    <mergeCell ref="A233:B233"/>
    <mergeCell ref="A216:B216"/>
    <mergeCell ref="A214:B214"/>
    <mergeCell ref="A205:B205"/>
    <mergeCell ref="A206:B206"/>
    <mergeCell ref="A210:B210"/>
    <mergeCell ref="A207:B207"/>
    <mergeCell ref="A223:B223"/>
    <mergeCell ref="A222:B222"/>
    <mergeCell ref="A221:B221"/>
    <mergeCell ref="A217:B217"/>
    <mergeCell ref="A218:B218"/>
    <mergeCell ref="A219:B219"/>
    <mergeCell ref="A224:B224"/>
    <mergeCell ref="A225:B225"/>
    <mergeCell ref="A226:B226"/>
    <mergeCell ref="A227:B227"/>
    <mergeCell ref="A239:B239"/>
    <mergeCell ref="A228:B228"/>
    <mergeCell ref="A241:B241"/>
    <mergeCell ref="A243:B243"/>
    <mergeCell ref="A247:B247"/>
    <mergeCell ref="A248:B248"/>
    <mergeCell ref="A244:B244"/>
    <mergeCell ref="A245:B245"/>
    <mergeCell ref="A246:B246"/>
    <mergeCell ref="A251:B251"/>
    <mergeCell ref="A252:B252"/>
    <mergeCell ref="A253:B253"/>
    <mergeCell ref="A249:B249"/>
    <mergeCell ref="A250:B250"/>
    <mergeCell ref="A265:B265"/>
    <mergeCell ref="A266:B266"/>
    <mergeCell ref="A267:B267"/>
    <mergeCell ref="A268:B268"/>
    <mergeCell ref="A260:B260"/>
    <mergeCell ref="A264:B264"/>
    <mergeCell ref="A254:B254"/>
    <mergeCell ref="A255:B255"/>
    <mergeCell ref="A256:B256"/>
    <mergeCell ref="A257:B257"/>
    <mergeCell ref="A293:B293"/>
    <mergeCell ref="A258:B258"/>
    <mergeCell ref="A284:B284"/>
    <mergeCell ref="A285:B285"/>
    <mergeCell ref="A287:B287"/>
    <mergeCell ref="A288:B288"/>
    <mergeCell ref="A279:B279"/>
    <mergeCell ref="A290:B290"/>
    <mergeCell ref="A291:B291"/>
    <mergeCell ref="A262:B262"/>
    <mergeCell ref="A259:B259"/>
    <mergeCell ref="A289:B289"/>
    <mergeCell ref="A280:B280"/>
    <mergeCell ref="A281:B281"/>
    <mergeCell ref="A282:B282"/>
    <mergeCell ref="A283:B283"/>
    <mergeCell ref="A274:B274"/>
    <mergeCell ref="A275:B275"/>
    <mergeCell ref="A276:B276"/>
    <mergeCell ref="A277:B277"/>
    <mergeCell ref="A278:B278"/>
    <mergeCell ref="A271:B271"/>
    <mergeCell ref="A269:B269"/>
    <mergeCell ref="A261:B261"/>
    <mergeCell ref="A286:B286"/>
    <mergeCell ref="A272:B272"/>
    <mergeCell ref="A273:B273"/>
    <mergeCell ref="A124:B124"/>
    <mergeCell ref="A121:B121"/>
    <mergeCell ref="A109:B109"/>
    <mergeCell ref="A110:B110"/>
    <mergeCell ref="A111:B111"/>
    <mergeCell ref="A112:B112"/>
    <mergeCell ref="A113:B113"/>
    <mergeCell ref="A114:B114"/>
    <mergeCell ref="A139:B139"/>
    <mergeCell ref="A140:B140"/>
    <mergeCell ref="A144:B144"/>
    <mergeCell ref="A145:B145"/>
    <mergeCell ref="A153:B153"/>
    <mergeCell ref="A142:B142"/>
    <mergeCell ref="A238:B238"/>
    <mergeCell ref="A229:B229"/>
    <mergeCell ref="A230:B230"/>
    <mergeCell ref="A240:B240"/>
    <mergeCell ref="A236:B236"/>
    <mergeCell ref="A234:B234"/>
    <mergeCell ref="A235:B235"/>
    <mergeCell ref="A126:B126"/>
    <mergeCell ref="A125:B125"/>
    <mergeCell ref="A64:B64"/>
    <mergeCell ref="A65:B65"/>
    <mergeCell ref="A80:B80"/>
    <mergeCell ref="A81:B81"/>
    <mergeCell ref="A103:B103"/>
    <mergeCell ref="A104:B104"/>
    <mergeCell ref="A86:B86"/>
    <mergeCell ref="A100:B100"/>
    <mergeCell ref="A91:B91"/>
    <mergeCell ref="A89:B89"/>
    <mergeCell ref="A76:B76"/>
    <mergeCell ref="A97:B97"/>
    <mergeCell ref="A79:B79"/>
    <mergeCell ref="A92:B92"/>
    <mergeCell ref="A93:B93"/>
    <mergeCell ref="A94:B94"/>
    <mergeCell ref="A95:B95"/>
    <mergeCell ref="A96:B96"/>
    <mergeCell ref="A87:B87"/>
    <mergeCell ref="A88:B88"/>
    <mergeCell ref="A148:B148"/>
    <mergeCell ref="A163:B163"/>
    <mergeCell ref="A164:B164"/>
    <mergeCell ref="A165:B165"/>
    <mergeCell ref="A82:B82"/>
    <mergeCell ref="A83:B83"/>
    <mergeCell ref="A84:B84"/>
    <mergeCell ref="A74:B74"/>
    <mergeCell ref="A75:B75"/>
    <mergeCell ref="A105:B105"/>
    <mergeCell ref="A106:B106"/>
    <mergeCell ref="A107:B107"/>
    <mergeCell ref="A90:B90"/>
    <mergeCell ref="A108:B108"/>
    <mergeCell ref="A122:B122"/>
    <mergeCell ref="A123:B123"/>
    <mergeCell ref="A101:B101"/>
    <mergeCell ref="A102:B102"/>
    <mergeCell ref="A136:B136"/>
    <mergeCell ref="A137:B137"/>
    <mergeCell ref="A138:B138"/>
    <mergeCell ref="A131:B131"/>
    <mergeCell ref="A129:B129"/>
    <mergeCell ref="A130:B130"/>
    <mergeCell ref="A46:B46"/>
    <mergeCell ref="A37:B37"/>
    <mergeCell ref="A146:B146"/>
    <mergeCell ref="A141:B141"/>
    <mergeCell ref="A134:B134"/>
    <mergeCell ref="A135:B135"/>
    <mergeCell ref="A132:B132"/>
    <mergeCell ref="A61:B61"/>
    <mergeCell ref="A62:B62"/>
    <mergeCell ref="A63:B63"/>
    <mergeCell ref="A77:B77"/>
    <mergeCell ref="A78:B78"/>
    <mergeCell ref="A85:B85"/>
    <mergeCell ref="A67:B67"/>
    <mergeCell ref="A70:B70"/>
    <mergeCell ref="A71:B71"/>
    <mergeCell ref="A72:B72"/>
    <mergeCell ref="A66:B66"/>
    <mergeCell ref="A68:B68"/>
    <mergeCell ref="A69:B69"/>
    <mergeCell ref="A73:B73"/>
    <mergeCell ref="A48:B48"/>
    <mergeCell ref="A98:B98"/>
    <mergeCell ref="A99:B99"/>
    <mergeCell ref="A12:B12"/>
    <mergeCell ref="A13:B13"/>
    <mergeCell ref="A14:B14"/>
    <mergeCell ref="A15:B15"/>
    <mergeCell ref="A16:B16"/>
    <mergeCell ref="A156:B156"/>
    <mergeCell ref="A175:B175"/>
    <mergeCell ref="A176:B176"/>
    <mergeCell ref="A177:B177"/>
    <mergeCell ref="A161:B161"/>
    <mergeCell ref="A162:B162"/>
    <mergeCell ref="A157:B157"/>
    <mergeCell ref="A170:B170"/>
    <mergeCell ref="A171:B171"/>
    <mergeCell ref="A166:B166"/>
    <mergeCell ref="A160:B160"/>
    <mergeCell ref="A172:B172"/>
    <mergeCell ref="A158:B158"/>
    <mergeCell ref="A167:B167"/>
    <mergeCell ref="A168:B168"/>
    <mergeCell ref="A169:B169"/>
    <mergeCell ref="A159:B159"/>
    <mergeCell ref="A143:B143"/>
    <mergeCell ref="A152:B152"/>
    <mergeCell ref="A57:B57"/>
    <mergeCell ref="A58:B58"/>
    <mergeCell ref="A59:B59"/>
    <mergeCell ref="A155:B155"/>
    <mergeCell ref="A25:B25"/>
    <mergeCell ref="A26:B26"/>
    <mergeCell ref="A24:B24"/>
    <mergeCell ref="A47:B47"/>
    <mergeCell ref="A32:B32"/>
    <mergeCell ref="A33:B33"/>
    <mergeCell ref="A34:B34"/>
    <mergeCell ref="A35:B35"/>
    <mergeCell ref="A38:B38"/>
    <mergeCell ref="A39:B39"/>
    <mergeCell ref="A40:B40"/>
    <mergeCell ref="A41:B41"/>
    <mergeCell ref="A42:B42"/>
    <mergeCell ref="A133:B133"/>
    <mergeCell ref="A147:B147"/>
    <mergeCell ref="A154:B154"/>
    <mergeCell ref="A36:B36"/>
    <mergeCell ref="A31:B31"/>
    <mergeCell ref="A44:B44"/>
    <mergeCell ref="A45:B45"/>
    <mergeCell ref="A796:D796"/>
    <mergeCell ref="A797:D797"/>
    <mergeCell ref="A792:B792"/>
    <mergeCell ref="A793:B793"/>
    <mergeCell ref="A794:B794"/>
    <mergeCell ref="A795:D795"/>
    <mergeCell ref="A17:B17"/>
    <mergeCell ref="A8:G8"/>
    <mergeCell ref="A9:G9"/>
    <mergeCell ref="A10:B11"/>
    <mergeCell ref="C10:C11"/>
    <mergeCell ref="D10:D11"/>
    <mergeCell ref="E10:G10"/>
    <mergeCell ref="A19:B19"/>
    <mergeCell ref="A20:B20"/>
    <mergeCell ref="A21:B21"/>
    <mergeCell ref="A22:B22"/>
    <mergeCell ref="A23:B23"/>
    <mergeCell ref="A18:B18"/>
    <mergeCell ref="A270:B270"/>
    <mergeCell ref="A292:B292"/>
    <mergeCell ref="A60:B60"/>
    <mergeCell ref="A55:B55"/>
    <mergeCell ref="A56:B56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72" firstPageNumber="49" fitToHeight="20" orientation="portrait" useFirstPageNumber="1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showGridLines="0" view="pageBreakPreview" topLeftCell="A7" zoomScale="115" zoomScaleNormal="50" zoomScaleSheetLayoutView="115" workbookViewId="0">
      <selection activeCell="D9" sqref="D9"/>
    </sheetView>
  </sheetViews>
  <sheetFormatPr defaultColWidth="38.85546875" defaultRowHeight="12.75" x14ac:dyDescent="0.2"/>
  <cols>
    <col min="1" max="1" width="24.85546875" style="58" customWidth="1"/>
    <col min="2" max="2" width="52.85546875" style="58" customWidth="1"/>
    <col min="3" max="3" width="17.42578125" style="58" customWidth="1"/>
    <col min="4" max="4" width="17.7109375" style="58" customWidth="1"/>
    <col min="5" max="5" width="17.42578125" style="59" customWidth="1"/>
    <col min="6" max="6" width="13.5703125" style="58" customWidth="1"/>
    <col min="7" max="7" width="38.85546875" style="157"/>
    <col min="8" max="8" width="16.5703125" customWidth="1"/>
    <col min="9" max="9" width="14.28515625" customWidth="1"/>
  </cols>
  <sheetData>
    <row r="1" spans="1:11" hidden="1" x14ac:dyDescent="0.2">
      <c r="E1" s="60"/>
    </row>
    <row r="2" spans="1:11" hidden="1" x14ac:dyDescent="0.2">
      <c r="E2" s="61"/>
    </row>
    <row r="3" spans="1:11" hidden="1" x14ac:dyDescent="0.2">
      <c r="E3" s="62"/>
    </row>
    <row r="4" spans="1:11" hidden="1" x14ac:dyDescent="0.2">
      <c r="E4" s="62"/>
    </row>
    <row r="5" spans="1:11" hidden="1" x14ac:dyDescent="0.2">
      <c r="E5" s="61" t="s">
        <v>13</v>
      </c>
    </row>
    <row r="6" spans="1:11" hidden="1" x14ac:dyDescent="0.2">
      <c r="E6" s="61" t="s">
        <v>7</v>
      </c>
    </row>
    <row r="7" spans="1:11" s="5" customFormat="1" ht="15.75" x14ac:dyDescent="0.25">
      <c r="D7" s="63" t="s">
        <v>749</v>
      </c>
      <c r="E7" s="64"/>
      <c r="F7" s="58"/>
      <c r="I7" s="63"/>
      <c r="J7" s="64"/>
      <c r="K7" s="58"/>
    </row>
    <row r="8" spans="1:11" s="5" customFormat="1" ht="15.75" x14ac:dyDescent="0.25">
      <c r="D8" s="256" t="s">
        <v>7</v>
      </c>
      <c r="E8" s="256"/>
      <c r="F8" s="256"/>
      <c r="I8" s="63"/>
      <c r="J8" s="64"/>
      <c r="K8" s="58"/>
    </row>
    <row r="9" spans="1:11" s="5" customFormat="1" ht="15.75" x14ac:dyDescent="0.25">
      <c r="D9" s="10" t="s">
        <v>1255</v>
      </c>
      <c r="E9" s="10"/>
      <c r="F9" s="10"/>
      <c r="I9" s="63"/>
      <c r="J9" s="64"/>
      <c r="K9" s="58"/>
    </row>
    <row r="10" spans="1:11" s="5" customFormat="1" ht="15.75" x14ac:dyDescent="0.25">
      <c r="D10" s="58"/>
      <c r="E10" s="61"/>
      <c r="F10" s="58"/>
      <c r="I10" s="63"/>
      <c r="J10" s="64"/>
      <c r="K10" s="58"/>
    </row>
    <row r="11" spans="1:11" s="5" customFormat="1" ht="12.75" customHeight="1" x14ac:dyDescent="0.25">
      <c r="D11" s="63" t="s">
        <v>749</v>
      </c>
      <c r="E11" s="64"/>
      <c r="F11" s="58"/>
      <c r="I11" s="256"/>
      <c r="J11" s="256"/>
      <c r="K11" s="256"/>
    </row>
    <row r="12" spans="1:11" s="5" customFormat="1" ht="12.75" customHeight="1" x14ac:dyDescent="0.2">
      <c r="D12" s="256" t="s">
        <v>7</v>
      </c>
      <c r="E12" s="256"/>
      <c r="F12" s="256"/>
      <c r="I12" s="197"/>
      <c r="J12" s="197"/>
      <c r="K12" s="197"/>
    </row>
    <row r="13" spans="1:11" s="5" customFormat="1" ht="18" customHeight="1" x14ac:dyDescent="0.2">
      <c r="D13" s="10" t="s">
        <v>1223</v>
      </c>
      <c r="E13" s="10"/>
      <c r="F13" s="10"/>
      <c r="I13" s="10"/>
      <c r="J13" s="10"/>
      <c r="K13" s="10"/>
    </row>
    <row r="14" spans="1:11" ht="15.75" x14ac:dyDescent="0.25">
      <c r="A14" s="305" t="s">
        <v>227</v>
      </c>
      <c r="B14" s="305"/>
      <c r="C14" s="305"/>
      <c r="D14" s="305"/>
      <c r="E14" s="305"/>
    </row>
    <row r="15" spans="1:11" ht="34.5" customHeight="1" x14ac:dyDescent="0.25">
      <c r="A15" s="304" t="s">
        <v>1144</v>
      </c>
      <c r="B15" s="304"/>
      <c r="C15" s="304"/>
      <c r="D15" s="304"/>
      <c r="E15" s="304"/>
    </row>
    <row r="16" spans="1:11" x14ac:dyDescent="0.2">
      <c r="A16" s="65"/>
      <c r="E16" s="66" t="s">
        <v>8</v>
      </c>
      <c r="F16"/>
    </row>
    <row r="17" spans="1:9" ht="15.75" x14ac:dyDescent="0.2">
      <c r="A17" s="306" t="s">
        <v>14</v>
      </c>
      <c r="B17" s="308" t="s">
        <v>99</v>
      </c>
      <c r="C17" s="310" t="s">
        <v>140</v>
      </c>
      <c r="D17" s="311"/>
      <c r="E17" s="312"/>
      <c r="F17"/>
      <c r="G17" s="166">
        <v>-923883170</v>
      </c>
      <c r="I17" s="182"/>
    </row>
    <row r="18" spans="1:9" x14ac:dyDescent="0.2">
      <c r="A18" s="307"/>
      <c r="B18" s="309"/>
      <c r="C18" s="67" t="s">
        <v>775</v>
      </c>
      <c r="D18" s="67" t="s">
        <v>941</v>
      </c>
      <c r="E18" s="68" t="s">
        <v>1072</v>
      </c>
      <c r="F18"/>
      <c r="G18" s="157">
        <v>-926293858.57999992</v>
      </c>
      <c r="H18" s="157"/>
    </row>
    <row r="19" spans="1:9" ht="15.75" x14ac:dyDescent="0.2">
      <c r="A19" s="298" t="s">
        <v>162</v>
      </c>
      <c r="B19" s="299"/>
      <c r="C19" s="69">
        <f>'Прил. 1 Доходы 2025-2027'!D120-'Прил.2 Функциональная 2025-2027'!G993</f>
        <v>-926293858.57999992</v>
      </c>
      <c r="D19" s="69">
        <f>'Прил. 1 Доходы 2025-2027'!E120-'Прил.2 Функциональная 2025-2027'!J993-500917700</f>
        <v>-400000000</v>
      </c>
      <c r="E19" s="69">
        <f>'Прил. 1 Доходы 2025-2027'!F120-'Прил.2 Функциональная 2025-2027'!M993-1000000000</f>
        <v>0</v>
      </c>
      <c r="F19"/>
      <c r="G19" s="166">
        <f>G17-G18</f>
        <v>2410688.5799999237</v>
      </c>
      <c r="H19" s="157"/>
    </row>
    <row r="20" spans="1:9" ht="15.75" x14ac:dyDescent="0.2">
      <c r="A20" s="300" t="s">
        <v>51</v>
      </c>
      <c r="B20" s="301"/>
      <c r="C20" s="70">
        <f>(C21-C37)/'Прил. 1 Доходы 2025-2027'!D14*100%</f>
        <v>9.8462135515238247E-2</v>
      </c>
      <c r="D20" s="70">
        <f>(D21-D37)/'Прил. 1 Доходы 2025-2027'!E14*100%</f>
        <v>4.4181456777501744E-2</v>
      </c>
      <c r="E20" s="70">
        <f>(E21-E37)/'Прил. 1 Доходы 2025-2027'!F14*100%</f>
        <v>0</v>
      </c>
      <c r="F20"/>
      <c r="G20" s="183"/>
    </row>
    <row r="21" spans="1:9" ht="15.75" x14ac:dyDescent="0.2">
      <c r="A21" s="302" t="s">
        <v>283</v>
      </c>
      <c r="B21" s="303"/>
      <c r="C21" s="71">
        <f>C22+C27+C32+C37+C59+C62</f>
        <v>926293858.57999992</v>
      </c>
      <c r="D21" s="71">
        <f>D22+D27+D32+D37+D59+D62</f>
        <v>400000000</v>
      </c>
      <c r="E21" s="71">
        <f>E22+E27+E32+E37+E59+E62</f>
        <v>0</v>
      </c>
      <c r="F21"/>
      <c r="H21" s="157"/>
      <c r="I21" s="157"/>
    </row>
    <row r="22" spans="1:9" ht="38.25" hidden="1" x14ac:dyDescent="0.25">
      <c r="A22" s="72" t="s">
        <v>130</v>
      </c>
      <c r="B22" s="73" t="s">
        <v>131</v>
      </c>
      <c r="C22" s="74">
        <f>C23-C25</f>
        <v>0</v>
      </c>
      <c r="D22" s="74">
        <f>D23-D25</f>
        <v>0</v>
      </c>
      <c r="E22" s="75">
        <f>E23-E25</f>
        <v>0</v>
      </c>
      <c r="F22"/>
    </row>
    <row r="23" spans="1:9" ht="38.25" hidden="1" x14ac:dyDescent="0.25">
      <c r="A23" s="76" t="s">
        <v>132</v>
      </c>
      <c r="B23" s="77" t="s">
        <v>133</v>
      </c>
      <c r="C23" s="78">
        <f>C24</f>
        <v>0</v>
      </c>
      <c r="D23" s="78">
        <f>D24</f>
        <v>0</v>
      </c>
      <c r="E23" s="75">
        <f>E24</f>
        <v>0</v>
      </c>
      <c r="F23"/>
    </row>
    <row r="24" spans="1:9" ht="38.25" hidden="1" x14ac:dyDescent="0.25">
      <c r="A24" s="76" t="s">
        <v>134</v>
      </c>
      <c r="B24" s="79" t="s">
        <v>135</v>
      </c>
      <c r="C24" s="80"/>
      <c r="D24" s="80"/>
      <c r="E24" s="81"/>
      <c r="F24"/>
    </row>
    <row r="25" spans="1:9" ht="38.25" hidden="1" x14ac:dyDescent="0.25">
      <c r="A25" s="76" t="s">
        <v>136</v>
      </c>
      <c r="B25" s="82" t="s">
        <v>137</v>
      </c>
      <c r="C25" s="83">
        <f>C26</f>
        <v>0</v>
      </c>
      <c r="D25" s="83">
        <f>D26</f>
        <v>0</v>
      </c>
      <c r="E25" s="84">
        <f>E26</f>
        <v>0</v>
      </c>
      <c r="F25"/>
    </row>
    <row r="26" spans="1:9" ht="38.25" hidden="1" x14ac:dyDescent="0.25">
      <c r="A26" s="76" t="s">
        <v>189</v>
      </c>
      <c r="B26" s="85" t="s">
        <v>208</v>
      </c>
      <c r="C26" s="86"/>
      <c r="D26" s="86"/>
      <c r="E26" s="87"/>
      <c r="F26"/>
    </row>
    <row r="27" spans="1:9" ht="25.5" x14ac:dyDescent="0.25">
      <c r="A27" s="72" t="s">
        <v>98</v>
      </c>
      <c r="B27" s="73" t="s">
        <v>82</v>
      </c>
      <c r="C27" s="88">
        <f>C28+C31</f>
        <v>874940000</v>
      </c>
      <c r="D27" s="88">
        <f>D28+D31</f>
        <v>454940000</v>
      </c>
      <c r="E27" s="75">
        <f>E28+E31</f>
        <v>0</v>
      </c>
      <c r="F27"/>
      <c r="G27" s="181"/>
    </row>
    <row r="28" spans="1:9" ht="25.5" x14ac:dyDescent="0.25">
      <c r="A28" s="76" t="s">
        <v>87</v>
      </c>
      <c r="B28" s="77" t="s">
        <v>255</v>
      </c>
      <c r="C28" s="88">
        <f>C29</f>
        <v>1574940000</v>
      </c>
      <c r="D28" s="88">
        <f>D29</f>
        <v>1199060000</v>
      </c>
      <c r="E28" s="75">
        <f>E29</f>
        <v>1574120000</v>
      </c>
      <c r="F28"/>
    </row>
    <row r="29" spans="1:9" ht="25.5" x14ac:dyDescent="0.25">
      <c r="A29" s="76" t="s">
        <v>88</v>
      </c>
      <c r="B29" s="79" t="s">
        <v>39</v>
      </c>
      <c r="C29" s="89">
        <f>'Прил.6 Программа заимств.25-27'!C17</f>
        <v>1574940000</v>
      </c>
      <c r="D29" s="89">
        <f>'Прил.6 Программа заимств.25-27'!D17</f>
        <v>1199060000</v>
      </c>
      <c r="E29" s="89">
        <f>'Прил.6 Программа заимств.25-27'!E17</f>
        <v>1574120000</v>
      </c>
      <c r="F29"/>
      <c r="G29" s="160"/>
    </row>
    <row r="30" spans="1:9" ht="25.5" x14ac:dyDescent="0.25">
      <c r="A30" s="76" t="s">
        <v>40</v>
      </c>
      <c r="B30" s="82" t="s">
        <v>41</v>
      </c>
      <c r="C30" s="90">
        <f>C31</f>
        <v>-700000000</v>
      </c>
      <c r="D30" s="90">
        <f>D31</f>
        <v>-744120000</v>
      </c>
      <c r="E30" s="84">
        <f>E31</f>
        <v>-1574120000</v>
      </c>
      <c r="F30"/>
    </row>
    <row r="31" spans="1:9" ht="25.5" x14ac:dyDescent="0.25">
      <c r="A31" s="76" t="s">
        <v>81</v>
      </c>
      <c r="B31" s="85" t="s">
        <v>214</v>
      </c>
      <c r="C31" s="91">
        <f>-('Прил.6 Программа заимств.25-27'!C23)</f>
        <v>-700000000</v>
      </c>
      <c r="D31" s="91">
        <f>-('Прил.6 Программа заимств.25-27'!D23)</f>
        <v>-744120000</v>
      </c>
      <c r="E31" s="91">
        <f>-('Прил.6 Программа заимств.25-27'!E23)</f>
        <v>-1574120000</v>
      </c>
      <c r="F31"/>
    </row>
    <row r="32" spans="1:9" ht="25.5" x14ac:dyDescent="0.25">
      <c r="A32" s="92" t="s">
        <v>215</v>
      </c>
      <c r="B32" s="93" t="s">
        <v>256</v>
      </c>
      <c r="C32" s="88">
        <f>C33+C35</f>
        <v>-54940000</v>
      </c>
      <c r="D32" s="88">
        <f>D33+D35</f>
        <v>-54940000</v>
      </c>
      <c r="E32" s="88">
        <f>E33+E35</f>
        <v>0</v>
      </c>
      <c r="F32" s="94"/>
    </row>
    <row r="33" spans="1:8" ht="38.25" x14ac:dyDescent="0.25">
      <c r="A33" s="76" t="s">
        <v>209</v>
      </c>
      <c r="B33" s="95" t="s">
        <v>645</v>
      </c>
      <c r="C33" s="89">
        <f>C34</f>
        <v>700000000</v>
      </c>
      <c r="D33" s="89">
        <f>D34</f>
        <v>0</v>
      </c>
      <c r="E33" s="81">
        <f>E34</f>
        <v>0</v>
      </c>
    </row>
    <row r="34" spans="1:8" ht="38.25" x14ac:dyDescent="0.25">
      <c r="A34" s="76" t="s">
        <v>210</v>
      </c>
      <c r="B34" s="96" t="s">
        <v>646</v>
      </c>
      <c r="C34" s="89">
        <f>'Прил.6 Программа заимств.25-27'!C16</f>
        <v>700000000</v>
      </c>
      <c r="D34" s="89">
        <f>'Прил.6 Программа заимств.25-27'!D16</f>
        <v>0</v>
      </c>
      <c r="E34" s="89">
        <f>'Прил.6 Программа заимств.25-27'!E16</f>
        <v>0</v>
      </c>
      <c r="H34" s="157"/>
    </row>
    <row r="35" spans="1:8" ht="38.25" x14ac:dyDescent="0.25">
      <c r="A35" s="76" t="s">
        <v>203</v>
      </c>
      <c r="B35" s="82" t="s">
        <v>647</v>
      </c>
      <c r="C35" s="89">
        <f>C36</f>
        <v>-754940000</v>
      </c>
      <c r="D35" s="89">
        <f>D36</f>
        <v>-54940000</v>
      </c>
      <c r="E35" s="81">
        <f>E36</f>
        <v>0</v>
      </c>
      <c r="H35" s="157"/>
    </row>
    <row r="36" spans="1:8" ht="38.25" x14ac:dyDescent="0.25">
      <c r="A36" s="76" t="s">
        <v>204</v>
      </c>
      <c r="B36" s="79" t="s">
        <v>648</v>
      </c>
      <c r="C36" s="89">
        <f>-('Прил.6 Программа заимств.25-27'!C22)</f>
        <v>-754940000</v>
      </c>
      <c r="D36" s="89">
        <f>-('Прил.6 Программа заимств.25-27'!D22)</f>
        <v>-54940000</v>
      </c>
      <c r="E36" s="89">
        <f>('Прил.6 Программа заимств.25-27'!E22)</f>
        <v>0</v>
      </c>
    </row>
    <row r="37" spans="1:8" ht="41.25" customHeight="1" x14ac:dyDescent="0.2">
      <c r="A37" s="92" t="s">
        <v>56</v>
      </c>
      <c r="B37" s="73" t="s">
        <v>90</v>
      </c>
      <c r="C37" s="71">
        <f>C48+C54+C43-C38</f>
        <v>106293858.57999992</v>
      </c>
      <c r="D37" s="71">
        <f>D48+D54+D43-D38</f>
        <v>0</v>
      </c>
      <c r="E37" s="71">
        <f>E48+E54+E43-E38</f>
        <v>0</v>
      </c>
      <c r="F37" s="94"/>
      <c r="H37" s="157"/>
    </row>
    <row r="38" spans="1:8" ht="35.25" hidden="1" customHeight="1" x14ac:dyDescent="0.25">
      <c r="A38" s="97" t="s">
        <v>168</v>
      </c>
      <c r="B38" s="95" t="s">
        <v>169</v>
      </c>
      <c r="C38" s="98">
        <f>C39+C41</f>
        <v>0</v>
      </c>
      <c r="D38" s="98">
        <f>D39+D41</f>
        <v>0</v>
      </c>
      <c r="E38" s="99">
        <f>E39+E41</f>
        <v>0</v>
      </c>
    </row>
    <row r="39" spans="1:8" ht="48.75" hidden="1" customHeight="1" x14ac:dyDescent="0.25">
      <c r="A39" s="97" t="s">
        <v>170</v>
      </c>
      <c r="B39" s="96" t="s">
        <v>171</v>
      </c>
      <c r="C39" s="100">
        <f>C40</f>
        <v>0</v>
      </c>
      <c r="D39" s="100">
        <f>D40</f>
        <v>0</v>
      </c>
      <c r="E39" s="99">
        <f>E40</f>
        <v>0</v>
      </c>
    </row>
    <row r="40" spans="1:8" ht="38.25" hidden="1" customHeight="1" x14ac:dyDescent="0.2">
      <c r="A40" s="97" t="s">
        <v>172</v>
      </c>
      <c r="B40" s="96" t="s">
        <v>173</v>
      </c>
      <c r="C40" s="100"/>
      <c r="D40" s="100"/>
      <c r="E40" s="101"/>
    </row>
    <row r="41" spans="1:8" ht="39.75" hidden="1" customHeight="1" x14ac:dyDescent="0.25">
      <c r="A41" s="97" t="s">
        <v>174</v>
      </c>
      <c r="B41" s="96" t="s">
        <v>175</v>
      </c>
      <c r="C41" s="100">
        <f>C42</f>
        <v>0</v>
      </c>
      <c r="D41" s="100">
        <f>D42</f>
        <v>0</v>
      </c>
      <c r="E41" s="99">
        <f>E42</f>
        <v>0</v>
      </c>
    </row>
    <row r="42" spans="1:8" ht="37.5" hidden="1" customHeight="1" x14ac:dyDescent="0.25">
      <c r="A42" s="97" t="s">
        <v>176</v>
      </c>
      <c r="B42" s="96" t="s">
        <v>219</v>
      </c>
      <c r="C42" s="100"/>
      <c r="D42" s="100"/>
      <c r="E42" s="99"/>
    </row>
    <row r="43" spans="1:8" ht="62.25" customHeight="1" x14ac:dyDescent="0.25">
      <c r="A43" s="97" t="s">
        <v>91</v>
      </c>
      <c r="B43" s="95" t="s">
        <v>12</v>
      </c>
      <c r="C43" s="90">
        <f>C44</f>
        <v>-16378396322.860001</v>
      </c>
      <c r="D43" s="90">
        <f>D44</f>
        <v>-15153740820.92</v>
      </c>
      <c r="E43" s="84">
        <f>E44+E46</f>
        <v>-16438771003.690001</v>
      </c>
    </row>
    <row r="44" spans="1:8" ht="15.75" x14ac:dyDescent="0.25">
      <c r="A44" s="97" t="s">
        <v>3</v>
      </c>
      <c r="B44" s="96" t="s">
        <v>114</v>
      </c>
      <c r="C44" s="90">
        <f>C45</f>
        <v>-16378396322.860001</v>
      </c>
      <c r="D44" s="90">
        <f>D45</f>
        <v>-15153740820.92</v>
      </c>
      <c r="E44" s="84">
        <f>E45</f>
        <v>-16438771003.690001</v>
      </c>
    </row>
    <row r="45" spans="1:8" ht="25.5" x14ac:dyDescent="0.25">
      <c r="A45" s="97" t="s">
        <v>4</v>
      </c>
      <c r="B45" s="96" t="s">
        <v>220</v>
      </c>
      <c r="C45" s="102">
        <f>-('Прил. 1 Доходы 2025-2027'!D120+'Прил.5 Источники_2025-2027'!C28+'Прил.5 Источники_2025-2027'!C33)</f>
        <v>-16378396322.860001</v>
      </c>
      <c r="D45" s="102">
        <f>-('Прил. 1 Доходы 2025-2027'!E120+'Прил.5 Источники_2025-2027'!D28+'Прил.5 Источники_2025-2027'!D33)</f>
        <v>-15153740820.92</v>
      </c>
      <c r="E45" s="102">
        <f>-('Прил. 1 Доходы 2025-2027'!F120+'Прил.5 Источники_2025-2027'!E28+'Прил.5 Источники_2025-2027'!E33)</f>
        <v>-16438771003.690001</v>
      </c>
    </row>
    <row r="46" spans="1:8" ht="17.25" hidden="1" customHeight="1" x14ac:dyDescent="0.25">
      <c r="A46" s="97" t="s">
        <v>221</v>
      </c>
      <c r="B46" s="96" t="s">
        <v>222</v>
      </c>
      <c r="C46" s="100">
        <f>C47</f>
        <v>0</v>
      </c>
      <c r="D46" s="100">
        <f>D47</f>
        <v>0</v>
      </c>
      <c r="E46" s="99">
        <f>E47</f>
        <v>0</v>
      </c>
    </row>
    <row r="47" spans="1:8" ht="16.5" hidden="1" customHeight="1" x14ac:dyDescent="0.25">
      <c r="A47" s="97" t="s">
        <v>223</v>
      </c>
      <c r="B47" s="96" t="s">
        <v>224</v>
      </c>
      <c r="C47" s="100"/>
      <c r="D47" s="100"/>
      <c r="E47" s="99"/>
      <c r="G47"/>
    </row>
    <row r="48" spans="1:8" ht="20.25" hidden="1" customHeight="1" x14ac:dyDescent="0.25">
      <c r="A48" s="97" t="s">
        <v>123</v>
      </c>
      <c r="B48" s="95" t="s">
        <v>124</v>
      </c>
      <c r="C48" s="98"/>
      <c r="D48" s="98"/>
      <c r="E48" s="99"/>
      <c r="F48"/>
      <c r="G48"/>
    </row>
    <row r="49" spans="1:7" ht="25.5" hidden="1" customHeight="1" x14ac:dyDescent="0.25">
      <c r="A49" s="97" t="s">
        <v>125</v>
      </c>
      <c r="B49" s="96" t="s">
        <v>126</v>
      </c>
      <c r="C49" s="100">
        <f>C50+C52</f>
        <v>0</v>
      </c>
      <c r="D49" s="100">
        <f>D50+D52</f>
        <v>0</v>
      </c>
      <c r="E49" s="99">
        <f>E50+E52</f>
        <v>0</v>
      </c>
      <c r="F49"/>
      <c r="G49"/>
    </row>
    <row r="50" spans="1:7" ht="18.75" hidden="1" customHeight="1" x14ac:dyDescent="0.2">
      <c r="A50" s="97" t="s">
        <v>127</v>
      </c>
      <c r="B50" s="96" t="s">
        <v>117</v>
      </c>
      <c r="C50" s="100">
        <f>C51</f>
        <v>0</v>
      </c>
      <c r="D50" s="100">
        <f>D51</f>
        <v>0</v>
      </c>
      <c r="E50" s="101">
        <f>E51</f>
        <v>0</v>
      </c>
      <c r="F50"/>
      <c r="G50"/>
    </row>
    <row r="51" spans="1:7" ht="21" hidden="1" customHeight="1" x14ac:dyDescent="0.25">
      <c r="A51" s="97" t="s">
        <v>118</v>
      </c>
      <c r="B51" s="96" t="s">
        <v>119</v>
      </c>
      <c r="C51" s="100"/>
      <c r="D51" s="100"/>
      <c r="E51" s="99"/>
      <c r="F51"/>
      <c r="G51"/>
    </row>
    <row r="52" spans="1:7" ht="19.5" hidden="1" customHeight="1" x14ac:dyDescent="0.25">
      <c r="A52" s="97" t="s">
        <v>120</v>
      </c>
      <c r="B52" s="96" t="s">
        <v>28</v>
      </c>
      <c r="C52" s="100">
        <f>C53</f>
        <v>0</v>
      </c>
      <c r="D52" s="100">
        <f>D53</f>
        <v>0</v>
      </c>
      <c r="E52" s="99">
        <f>E53</f>
        <v>0</v>
      </c>
      <c r="F52"/>
      <c r="G52"/>
    </row>
    <row r="53" spans="1:7" ht="17.25" hidden="1" customHeight="1" x14ac:dyDescent="0.25">
      <c r="A53" s="97" t="s">
        <v>29</v>
      </c>
      <c r="B53" s="96" t="s">
        <v>115</v>
      </c>
      <c r="C53" s="100"/>
      <c r="D53" s="100"/>
      <c r="E53" s="99"/>
      <c r="F53"/>
      <c r="G53"/>
    </row>
    <row r="54" spans="1:7" ht="15.75" x14ac:dyDescent="0.25">
      <c r="A54" s="97" t="s">
        <v>5</v>
      </c>
      <c r="B54" s="95" t="s">
        <v>146</v>
      </c>
      <c r="C54" s="90">
        <f>C55+C57</f>
        <v>16484690181.440001</v>
      </c>
      <c r="D54" s="90">
        <f>D55+D57</f>
        <v>15153740820.92</v>
      </c>
      <c r="E54" s="84">
        <f>E55+E57</f>
        <v>16438771003.690001</v>
      </c>
      <c r="F54"/>
      <c r="G54"/>
    </row>
    <row r="55" spans="1:7" ht="15.75" x14ac:dyDescent="0.25">
      <c r="A55" s="97" t="s">
        <v>159</v>
      </c>
      <c r="B55" s="96" t="s">
        <v>148</v>
      </c>
      <c r="C55" s="90">
        <f>C56</f>
        <v>16484690181.440001</v>
      </c>
      <c r="D55" s="90">
        <f>D56</f>
        <v>15153740820.92</v>
      </c>
      <c r="E55" s="84">
        <f>E56</f>
        <v>16438771003.690001</v>
      </c>
      <c r="F55"/>
      <c r="G55"/>
    </row>
    <row r="56" spans="1:7" ht="25.5" x14ac:dyDescent="0.25">
      <c r="A56" s="103" t="s">
        <v>10</v>
      </c>
      <c r="B56" s="104" t="s">
        <v>149</v>
      </c>
      <c r="C56" s="91">
        <f>'Прил.2 Функциональная 2025-2027'!G993-'Прил.5 Источники_2025-2027'!C30-C35</f>
        <v>16484690181.440001</v>
      </c>
      <c r="D56" s="91">
        <f>'Прил.2 Функциональная 2025-2027'!J993-'Прил.5 Источники_2025-2027'!D30-D35+500917700</f>
        <v>15153740820.92</v>
      </c>
      <c r="E56" s="91">
        <f>'Прил.2 Функциональная 2025-2027'!M993-'Прил.5 Источники_2025-2027'!E30-E35+1000000000</f>
        <v>16438771003.690001</v>
      </c>
      <c r="F56"/>
    </row>
    <row r="57" spans="1:7" ht="25.5" hidden="1" x14ac:dyDescent="0.2">
      <c r="A57" s="105" t="s">
        <v>150</v>
      </c>
      <c r="B57" s="106" t="s">
        <v>151</v>
      </c>
      <c r="C57" s="107"/>
      <c r="D57" s="123">
        <f>D58</f>
        <v>0</v>
      </c>
      <c r="E57" s="124">
        <f>E58</f>
        <v>0</v>
      </c>
      <c r="F57"/>
      <c r="G57"/>
    </row>
    <row r="58" spans="1:7" ht="25.5" hidden="1" x14ac:dyDescent="0.2">
      <c r="A58" s="97" t="s">
        <v>152</v>
      </c>
      <c r="B58" s="96" t="s">
        <v>153</v>
      </c>
      <c r="C58" s="107"/>
      <c r="D58" s="123"/>
      <c r="E58" s="124"/>
      <c r="F58"/>
      <c r="G58"/>
    </row>
    <row r="59" spans="1:7" ht="25.5" hidden="1" x14ac:dyDescent="0.25">
      <c r="A59" s="108" t="s">
        <v>11</v>
      </c>
      <c r="B59" s="109" t="s">
        <v>188</v>
      </c>
      <c r="C59" s="109"/>
      <c r="D59" s="125"/>
      <c r="E59" s="126"/>
      <c r="F59"/>
      <c r="G59"/>
    </row>
    <row r="60" spans="1:7" ht="38.25" hidden="1" x14ac:dyDescent="0.25">
      <c r="A60" s="110" t="s">
        <v>154</v>
      </c>
      <c r="B60" s="106" t="s">
        <v>205</v>
      </c>
      <c r="C60" s="106"/>
      <c r="D60" s="127"/>
      <c r="E60" s="126"/>
      <c r="F60"/>
      <c r="G60"/>
    </row>
    <row r="61" spans="1:7" ht="38.25" hidden="1" x14ac:dyDescent="0.25">
      <c r="A61" s="110" t="s">
        <v>163</v>
      </c>
      <c r="B61" s="106" t="s">
        <v>164</v>
      </c>
      <c r="C61" s="106"/>
      <c r="D61" s="127"/>
      <c r="E61" s="126"/>
      <c r="F61"/>
      <c r="G61"/>
    </row>
    <row r="62" spans="1:7" ht="25.5" x14ac:dyDescent="0.25">
      <c r="A62" s="111" t="s">
        <v>167</v>
      </c>
      <c r="B62" s="93" t="s">
        <v>129</v>
      </c>
      <c r="C62" s="112">
        <f t="shared" ref="C62:E63" si="0">C63</f>
        <v>0</v>
      </c>
      <c r="D62" s="128">
        <f t="shared" si="0"/>
        <v>0</v>
      </c>
      <c r="E62" s="128">
        <f t="shared" si="0"/>
        <v>0</v>
      </c>
      <c r="F62"/>
      <c r="G62"/>
    </row>
    <row r="63" spans="1:7" ht="38.25" x14ac:dyDescent="0.25">
      <c r="A63" s="113" t="s">
        <v>225</v>
      </c>
      <c r="B63" s="95" t="s">
        <v>108</v>
      </c>
      <c r="C63" s="89">
        <f t="shared" si="0"/>
        <v>0</v>
      </c>
      <c r="D63" s="129">
        <f t="shared" si="0"/>
        <v>0</v>
      </c>
      <c r="E63" s="129">
        <f t="shared" si="0"/>
        <v>0</v>
      </c>
      <c r="F63"/>
      <c r="G63"/>
    </row>
    <row r="64" spans="1:7" ht="25.5" x14ac:dyDescent="0.25">
      <c r="A64" s="113" t="s">
        <v>165</v>
      </c>
      <c r="B64" s="114" t="s">
        <v>109</v>
      </c>
      <c r="C64" s="89">
        <v>0</v>
      </c>
      <c r="D64" s="129">
        <v>0</v>
      </c>
      <c r="E64" s="129">
        <v>0</v>
      </c>
      <c r="G64"/>
    </row>
    <row r="65" spans="1:7" ht="15.75" hidden="1" x14ac:dyDescent="0.25">
      <c r="A65" s="111" t="s">
        <v>230</v>
      </c>
      <c r="B65" s="93" t="s">
        <v>240</v>
      </c>
      <c r="C65" s="93"/>
      <c r="D65" s="130">
        <f t="shared" ref="D65:E67" si="1">D66</f>
        <v>0</v>
      </c>
      <c r="E65" s="131">
        <f t="shared" si="1"/>
        <v>0</v>
      </c>
      <c r="G65"/>
    </row>
    <row r="66" spans="1:7" ht="25.5" hidden="1" x14ac:dyDescent="0.25">
      <c r="A66" s="113" t="s">
        <v>30</v>
      </c>
      <c r="B66" s="95" t="s">
        <v>2</v>
      </c>
      <c r="C66" s="95"/>
      <c r="D66" s="132">
        <f t="shared" si="1"/>
        <v>0</v>
      </c>
      <c r="E66" s="131">
        <f t="shared" si="1"/>
        <v>0</v>
      </c>
      <c r="G66"/>
    </row>
    <row r="67" spans="1:7" ht="76.5" hidden="1" x14ac:dyDescent="0.25">
      <c r="A67" s="115" t="s">
        <v>31</v>
      </c>
      <c r="B67" s="96" t="s">
        <v>32</v>
      </c>
      <c r="C67" s="96"/>
      <c r="D67" s="133">
        <f t="shared" si="1"/>
        <v>0</v>
      </c>
      <c r="E67" s="131">
        <f t="shared" si="1"/>
        <v>0</v>
      </c>
      <c r="G67"/>
    </row>
    <row r="68" spans="1:7" ht="76.5" hidden="1" x14ac:dyDescent="0.25">
      <c r="A68" s="115" t="s">
        <v>33</v>
      </c>
      <c r="B68" s="96" t="s">
        <v>199</v>
      </c>
      <c r="C68" s="96"/>
      <c r="D68" s="133"/>
      <c r="E68" s="134"/>
      <c r="G68"/>
    </row>
    <row r="69" spans="1:7" ht="25.5" hidden="1" x14ac:dyDescent="0.25">
      <c r="A69" s="116" t="s">
        <v>239</v>
      </c>
      <c r="B69" s="117" t="s">
        <v>142</v>
      </c>
      <c r="C69" s="117"/>
      <c r="D69" s="135">
        <f>D70-D72</f>
        <v>0</v>
      </c>
      <c r="E69" s="136">
        <f>E70-E72</f>
        <v>0</v>
      </c>
      <c r="F69" s="94"/>
      <c r="G69"/>
    </row>
    <row r="70" spans="1:7" ht="25.5" hidden="1" x14ac:dyDescent="0.25">
      <c r="A70" s="115" t="s">
        <v>143</v>
      </c>
      <c r="B70" s="118" t="s">
        <v>86</v>
      </c>
      <c r="C70" s="118"/>
      <c r="D70" s="137">
        <f>D71</f>
        <v>0</v>
      </c>
      <c r="E70" s="138">
        <f>E71</f>
        <v>0</v>
      </c>
      <c r="G70"/>
    </row>
    <row r="71" spans="1:7" ht="38.25" hidden="1" x14ac:dyDescent="0.25">
      <c r="A71" s="115" t="s">
        <v>70</v>
      </c>
      <c r="B71" s="119" t="s">
        <v>244</v>
      </c>
      <c r="C71" s="119"/>
      <c r="D71" s="139"/>
      <c r="E71" s="140"/>
      <c r="G71"/>
    </row>
    <row r="72" spans="1:7" ht="25.5" hidden="1" x14ac:dyDescent="0.25">
      <c r="A72" s="115" t="s">
        <v>71</v>
      </c>
      <c r="B72" s="118" t="s">
        <v>43</v>
      </c>
      <c r="C72" s="118"/>
      <c r="D72" s="137">
        <f>D73</f>
        <v>0</v>
      </c>
      <c r="E72" s="140">
        <f>E73</f>
        <v>0</v>
      </c>
      <c r="G72"/>
    </row>
    <row r="73" spans="1:7" ht="25.5" hidden="1" x14ac:dyDescent="0.25">
      <c r="A73" s="115" t="s">
        <v>166</v>
      </c>
      <c r="B73" s="119" t="s">
        <v>19</v>
      </c>
      <c r="C73" s="119"/>
      <c r="D73" s="139"/>
      <c r="E73" s="140"/>
      <c r="G73"/>
    </row>
    <row r="74" spans="1:7" ht="25.5" hidden="1" x14ac:dyDescent="0.25">
      <c r="A74" s="116" t="s">
        <v>67</v>
      </c>
      <c r="B74" s="120" t="s">
        <v>53</v>
      </c>
      <c r="C74" s="120"/>
      <c r="D74" s="141"/>
      <c r="E74" s="131"/>
      <c r="G74"/>
    </row>
    <row r="75" spans="1:7" ht="25.5" hidden="1" x14ac:dyDescent="0.25">
      <c r="A75" s="115" t="s">
        <v>20</v>
      </c>
      <c r="B75" s="95" t="s">
        <v>196</v>
      </c>
      <c r="C75" s="95"/>
      <c r="D75" s="132"/>
      <c r="E75" s="131"/>
      <c r="G75"/>
    </row>
    <row r="76" spans="1:7" ht="25.5" hidden="1" x14ac:dyDescent="0.25">
      <c r="A76" s="115" t="s">
        <v>177</v>
      </c>
      <c r="B76" s="96" t="s">
        <v>178</v>
      </c>
      <c r="C76" s="96"/>
      <c r="D76" s="133"/>
      <c r="E76" s="131"/>
      <c r="G76"/>
    </row>
    <row r="77" spans="1:7" ht="25.5" hidden="1" x14ac:dyDescent="0.25">
      <c r="A77" s="115" t="s">
        <v>179</v>
      </c>
      <c r="B77" s="96" t="s">
        <v>178</v>
      </c>
      <c r="C77" s="96"/>
      <c r="D77" s="133"/>
      <c r="E77" s="131"/>
      <c r="G77"/>
    </row>
    <row r="78" spans="1:7" ht="25.5" hidden="1" x14ac:dyDescent="0.25">
      <c r="A78" s="115" t="s">
        <v>180</v>
      </c>
      <c r="B78" s="95" t="s">
        <v>181</v>
      </c>
      <c r="C78" s="95"/>
      <c r="D78" s="132"/>
      <c r="E78" s="131"/>
      <c r="G78"/>
    </row>
    <row r="79" spans="1:7" ht="25.5" hidden="1" x14ac:dyDescent="0.25">
      <c r="A79" s="115" t="s">
        <v>182</v>
      </c>
      <c r="B79" s="121" t="s">
        <v>183</v>
      </c>
      <c r="C79" s="121"/>
      <c r="D79" s="142"/>
      <c r="E79" s="143"/>
      <c r="G79"/>
    </row>
    <row r="80" spans="1:7" ht="25.5" hidden="1" x14ac:dyDescent="0.2">
      <c r="A80" s="115" t="s">
        <v>184</v>
      </c>
      <c r="B80" s="96" t="s">
        <v>183</v>
      </c>
      <c r="C80" s="96"/>
      <c r="D80" s="133"/>
      <c r="E80" s="144"/>
      <c r="F80"/>
      <c r="G80"/>
    </row>
    <row r="81" spans="1:7" ht="25.5" hidden="1" x14ac:dyDescent="0.2">
      <c r="A81" s="115" t="s">
        <v>197</v>
      </c>
      <c r="B81" s="96" t="s">
        <v>103</v>
      </c>
      <c r="C81" s="96"/>
      <c r="D81" s="133">
        <f>D82</f>
        <v>0</v>
      </c>
      <c r="E81" s="144">
        <f>E82</f>
        <v>0</v>
      </c>
      <c r="F81"/>
      <c r="G81"/>
    </row>
    <row r="82" spans="1:7" ht="25.5" hidden="1" x14ac:dyDescent="0.2">
      <c r="A82" s="115" t="s">
        <v>104</v>
      </c>
      <c r="B82" s="96" t="s">
        <v>185</v>
      </c>
      <c r="C82" s="96"/>
      <c r="D82" s="133"/>
      <c r="E82" s="145"/>
      <c r="F82"/>
      <c r="G82"/>
    </row>
    <row r="83" spans="1:7" ht="25.5" hidden="1" x14ac:dyDescent="0.2">
      <c r="A83" s="115" t="s">
        <v>253</v>
      </c>
      <c r="B83" s="96" t="s">
        <v>50</v>
      </c>
      <c r="C83" s="96"/>
      <c r="D83" s="133">
        <f>D84</f>
        <v>0</v>
      </c>
      <c r="E83" s="145">
        <f>E84</f>
        <v>0</v>
      </c>
      <c r="F83"/>
      <c r="G83"/>
    </row>
    <row r="84" spans="1:7" ht="38.25" hidden="1" x14ac:dyDescent="0.2">
      <c r="A84" s="115" t="s">
        <v>34</v>
      </c>
      <c r="B84" s="96" t="s">
        <v>231</v>
      </c>
      <c r="C84" s="96"/>
      <c r="D84" s="133"/>
      <c r="E84" s="145"/>
      <c r="F84"/>
      <c r="G84"/>
    </row>
    <row r="85" spans="1:7" ht="25.5" hidden="1" x14ac:dyDescent="0.2">
      <c r="A85" s="115" t="s">
        <v>232</v>
      </c>
      <c r="B85" s="95" t="s">
        <v>233</v>
      </c>
      <c r="C85" s="95"/>
      <c r="D85" s="132"/>
      <c r="E85" s="145"/>
      <c r="F85"/>
      <c r="G85"/>
    </row>
    <row r="86" spans="1:7" ht="63.75" hidden="1" x14ac:dyDescent="0.2">
      <c r="A86" s="115" t="s">
        <v>234</v>
      </c>
      <c r="B86" s="96" t="s">
        <v>0</v>
      </c>
      <c r="C86" s="96"/>
      <c r="D86" s="133">
        <f>D87</f>
        <v>0</v>
      </c>
      <c r="E86" s="145">
        <f>E87</f>
        <v>0</v>
      </c>
      <c r="F86"/>
      <c r="G86"/>
    </row>
    <row r="87" spans="1:7" ht="76.5" hidden="1" x14ac:dyDescent="0.2">
      <c r="A87" s="115" t="s">
        <v>1</v>
      </c>
      <c r="B87" s="96" t="s">
        <v>75</v>
      </c>
      <c r="C87" s="96"/>
      <c r="D87" s="133"/>
      <c r="E87" s="145"/>
      <c r="F87"/>
      <c r="G87"/>
    </row>
    <row r="88" spans="1:7" ht="38.25" hidden="1" x14ac:dyDescent="0.2">
      <c r="A88" s="115" t="s">
        <v>76</v>
      </c>
      <c r="B88" s="96" t="s">
        <v>77</v>
      </c>
      <c r="C88" s="96"/>
      <c r="D88" s="133">
        <f>D89</f>
        <v>0</v>
      </c>
      <c r="E88" s="145">
        <f>E89</f>
        <v>0</v>
      </c>
      <c r="F88"/>
      <c r="G88"/>
    </row>
    <row r="89" spans="1:7" ht="51" hidden="1" x14ac:dyDescent="0.2">
      <c r="A89" s="115" t="s">
        <v>78</v>
      </c>
      <c r="B89" s="96" t="s">
        <v>212</v>
      </c>
      <c r="C89" s="96"/>
      <c r="D89" s="133"/>
      <c r="E89" s="145"/>
      <c r="F89"/>
      <c r="G89"/>
    </row>
    <row r="90" spans="1:7" ht="63.75" hidden="1" x14ac:dyDescent="0.2">
      <c r="A90" s="115" t="s">
        <v>213</v>
      </c>
      <c r="B90" s="96" t="s">
        <v>17</v>
      </c>
      <c r="C90" s="96"/>
      <c r="D90" s="133">
        <f>D91</f>
        <v>0</v>
      </c>
      <c r="E90" s="145">
        <f>E91</f>
        <v>0</v>
      </c>
      <c r="F90"/>
      <c r="G90"/>
    </row>
    <row r="91" spans="1:7" ht="89.25" hidden="1" x14ac:dyDescent="0.2">
      <c r="A91" s="115" t="s">
        <v>18</v>
      </c>
      <c r="B91" s="96" t="s">
        <v>21</v>
      </c>
      <c r="C91" s="96"/>
      <c r="D91" s="133"/>
      <c r="E91" s="145"/>
      <c r="F91"/>
      <c r="G91"/>
    </row>
    <row r="92" spans="1:7" ht="38.25" hidden="1" x14ac:dyDescent="0.2">
      <c r="A92" s="115" t="s">
        <v>22</v>
      </c>
      <c r="B92" s="96" t="s">
        <v>23</v>
      </c>
      <c r="C92" s="96"/>
      <c r="D92" s="96"/>
      <c r="E92" s="122"/>
      <c r="F92"/>
      <c r="G92"/>
    </row>
    <row r="93" spans="1:7" ht="51" hidden="1" x14ac:dyDescent="0.2">
      <c r="A93" s="115" t="s">
        <v>24</v>
      </c>
      <c r="B93" s="96" t="s">
        <v>45</v>
      </c>
      <c r="C93" s="96"/>
      <c r="D93" s="96"/>
      <c r="E93" s="122"/>
      <c r="F93"/>
      <c r="G93"/>
    </row>
    <row r="94" spans="1:7" hidden="1" x14ac:dyDescent="0.2">
      <c r="F94"/>
      <c r="G94"/>
    </row>
    <row r="95" spans="1:7" x14ac:dyDescent="0.2">
      <c r="A95"/>
      <c r="B95"/>
      <c r="C95"/>
      <c r="D95"/>
      <c r="E95"/>
      <c r="F95"/>
      <c r="G95"/>
    </row>
  </sheetData>
  <sheetProtection selectLockedCells="1" selectUnlockedCells="1"/>
  <mergeCells count="11">
    <mergeCell ref="A21:B21"/>
    <mergeCell ref="A15:E15"/>
    <mergeCell ref="A14:E14"/>
    <mergeCell ref="A17:A18"/>
    <mergeCell ref="B17:B18"/>
    <mergeCell ref="C17:E17"/>
    <mergeCell ref="D8:F8"/>
    <mergeCell ref="D12:F12"/>
    <mergeCell ref="I11:K11"/>
    <mergeCell ref="A19:B19"/>
    <mergeCell ref="A20:B20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67" firstPageNumber="69" orientation="portrait" useFirstPageNumber="1" r:id="rId1"/>
  <headerFooter alignWithMargins="0">
    <oddFooter>&amp;R&amp;P</oddFooter>
  </headerFooter>
  <rowBreaks count="1" manualBreakCount="1"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7"/>
  <sheetViews>
    <sheetView view="pageBreakPreview" zoomScaleNormal="100" zoomScaleSheetLayoutView="100" workbookViewId="0">
      <selection activeCell="E3" sqref="E3"/>
    </sheetView>
  </sheetViews>
  <sheetFormatPr defaultColWidth="9.140625" defaultRowHeight="12.75" x14ac:dyDescent="0.2"/>
  <cols>
    <col min="1" max="1" width="3.42578125" style="146" customWidth="1"/>
    <col min="2" max="2" width="59.5703125" style="146" customWidth="1"/>
    <col min="3" max="3" width="24.42578125" style="146" bestFit="1" customWidth="1"/>
    <col min="4" max="4" width="23.28515625" style="56" bestFit="1" customWidth="1"/>
    <col min="5" max="5" width="28.42578125" style="56" customWidth="1"/>
    <col min="6" max="16384" width="9.140625" style="56"/>
  </cols>
  <sheetData>
    <row r="1" spans="1:11" ht="15.75" x14ac:dyDescent="0.25">
      <c r="E1" s="63" t="s">
        <v>158</v>
      </c>
      <c r="F1" s="64"/>
      <c r="G1" s="58"/>
    </row>
    <row r="2" spans="1:11" ht="12.75" customHeight="1" x14ac:dyDescent="0.2">
      <c r="E2" s="256" t="s">
        <v>7</v>
      </c>
      <c r="F2" s="256"/>
      <c r="G2" s="256"/>
    </row>
    <row r="3" spans="1:11" x14ac:dyDescent="0.2">
      <c r="E3" s="10" t="s">
        <v>1255</v>
      </c>
      <c r="F3" s="10"/>
      <c r="G3" s="10"/>
    </row>
    <row r="4" spans="1:11" x14ac:dyDescent="0.2">
      <c r="E4" s="58"/>
      <c r="F4" s="61"/>
      <c r="G4" s="58"/>
    </row>
    <row r="5" spans="1:11" s="5" customFormat="1" ht="15.75" x14ac:dyDescent="0.25">
      <c r="D5" s="63"/>
      <c r="E5" s="63" t="s">
        <v>158</v>
      </c>
      <c r="F5" s="64"/>
      <c r="G5" s="58"/>
      <c r="I5" s="63"/>
      <c r="J5" s="64"/>
      <c r="K5" s="58"/>
    </row>
    <row r="6" spans="1:11" s="5" customFormat="1" ht="12.75" customHeight="1" x14ac:dyDescent="0.2">
      <c r="D6" s="10"/>
      <c r="E6" s="256" t="s">
        <v>7</v>
      </c>
      <c r="F6" s="256"/>
      <c r="G6" s="256"/>
      <c r="I6" s="10"/>
      <c r="J6" s="10"/>
      <c r="K6" s="10"/>
    </row>
    <row r="7" spans="1:11" ht="12.75" customHeight="1" x14ac:dyDescent="0.2">
      <c r="D7" s="10"/>
      <c r="E7" s="10" t="s">
        <v>1223</v>
      </c>
      <c r="F7" s="10"/>
      <c r="G7" s="10"/>
    </row>
    <row r="8" spans="1:11" s="146" customFormat="1" x14ac:dyDescent="0.2">
      <c r="E8" s="7"/>
    </row>
    <row r="9" spans="1:11" ht="15.75" x14ac:dyDescent="0.25">
      <c r="A9" s="147"/>
      <c r="B9" s="147"/>
      <c r="C9" s="147"/>
      <c r="E9" s="256"/>
      <c r="F9" s="256"/>
    </row>
    <row r="10" spans="1:11" x14ac:dyDescent="0.2">
      <c r="A10" s="314" t="s">
        <v>254</v>
      </c>
      <c r="B10" s="314"/>
      <c r="C10" s="314"/>
      <c r="D10" s="314"/>
      <c r="E10" s="314"/>
    </row>
    <row r="11" spans="1:11" x14ac:dyDescent="0.2">
      <c r="A11" s="315" t="s">
        <v>1155</v>
      </c>
      <c r="B11" s="315"/>
      <c r="C11" s="315"/>
      <c r="D11" s="315"/>
      <c r="E11" s="315"/>
    </row>
    <row r="12" spans="1:11" ht="15.75" x14ac:dyDescent="0.25">
      <c r="A12" s="147"/>
      <c r="B12" s="147"/>
      <c r="C12" s="147"/>
    </row>
    <row r="13" spans="1:11" x14ac:dyDescent="0.2">
      <c r="A13" s="316" t="s">
        <v>245</v>
      </c>
      <c r="B13" s="316"/>
      <c r="C13" s="316"/>
    </row>
    <row r="14" spans="1:11" ht="24" customHeight="1" x14ac:dyDescent="0.2">
      <c r="A14" s="37" t="s">
        <v>147</v>
      </c>
      <c r="B14" s="148" t="s">
        <v>100</v>
      </c>
      <c r="C14" s="37" t="s">
        <v>774</v>
      </c>
      <c r="D14" s="37" t="s">
        <v>976</v>
      </c>
      <c r="E14" s="37" t="s">
        <v>1156</v>
      </c>
    </row>
    <row r="15" spans="1:11" x14ac:dyDescent="0.2">
      <c r="A15" s="3" t="s">
        <v>101</v>
      </c>
      <c r="B15" s="2" t="s">
        <v>246</v>
      </c>
      <c r="C15" s="149">
        <v>0</v>
      </c>
      <c r="D15" s="149">
        <v>0</v>
      </c>
      <c r="E15" s="149">
        <v>0</v>
      </c>
    </row>
    <row r="16" spans="1:11" ht="25.5" x14ac:dyDescent="0.2">
      <c r="A16" s="150" t="s">
        <v>102</v>
      </c>
      <c r="B16" s="2" t="s">
        <v>649</v>
      </c>
      <c r="C16" s="39">
        <v>700000000</v>
      </c>
      <c r="D16" s="39">
        <v>0</v>
      </c>
      <c r="E16" s="39">
        <v>0</v>
      </c>
    </row>
    <row r="17" spans="1:5" ht="30.75" customHeight="1" x14ac:dyDescent="0.2">
      <c r="A17" s="150" t="s">
        <v>113</v>
      </c>
      <c r="B17" s="2" t="s">
        <v>59</v>
      </c>
      <c r="C17" s="40">
        <v>1574940000</v>
      </c>
      <c r="D17" s="40">
        <v>1199060000</v>
      </c>
      <c r="E17" s="40">
        <v>1574120000</v>
      </c>
    </row>
    <row r="18" spans="1:5" ht="30.75" customHeight="1" x14ac:dyDescent="0.2">
      <c r="A18" s="151"/>
      <c r="B18" s="152" t="s">
        <v>105</v>
      </c>
      <c r="C18" s="41">
        <f>C16+C17</f>
        <v>2274940000</v>
      </c>
      <c r="D18" s="41">
        <f>D16+D17</f>
        <v>1199060000</v>
      </c>
      <c r="E18" s="41">
        <f t="shared" ref="E18" si="0">E16+E17</f>
        <v>1574120000</v>
      </c>
    </row>
    <row r="19" spans="1:5" x14ac:dyDescent="0.2">
      <c r="A19" s="317" t="s">
        <v>112</v>
      </c>
      <c r="B19" s="317"/>
      <c r="C19" s="318"/>
    </row>
    <row r="20" spans="1:5" ht="24" customHeight="1" x14ac:dyDescent="0.2">
      <c r="A20" s="37" t="s">
        <v>147</v>
      </c>
      <c r="B20" s="148" t="s">
        <v>100</v>
      </c>
      <c r="C20" s="37" t="s">
        <v>919</v>
      </c>
      <c r="D20" s="37" t="s">
        <v>1012</v>
      </c>
      <c r="E20" s="37" t="s">
        <v>1158</v>
      </c>
    </row>
    <row r="21" spans="1:5" x14ac:dyDescent="0.2">
      <c r="A21" s="2" t="s">
        <v>101</v>
      </c>
      <c r="B21" s="2" t="s">
        <v>246</v>
      </c>
      <c r="C21" s="38">
        <v>0</v>
      </c>
      <c r="D21" s="38">
        <v>0</v>
      </c>
      <c r="E21" s="38">
        <v>0</v>
      </c>
    </row>
    <row r="22" spans="1:5" ht="25.5" x14ac:dyDescent="0.2">
      <c r="A22" s="2" t="s">
        <v>102</v>
      </c>
      <c r="B22" s="2" t="s">
        <v>649</v>
      </c>
      <c r="C22" s="40">
        <f>54940000+700000000</f>
        <v>754940000</v>
      </c>
      <c r="D22" s="40">
        <v>54940000</v>
      </c>
      <c r="E22" s="38">
        <v>0</v>
      </c>
    </row>
    <row r="23" spans="1:5" ht="33" customHeight="1" x14ac:dyDescent="0.2">
      <c r="A23" s="2" t="s">
        <v>113</v>
      </c>
      <c r="B23" s="2" t="s">
        <v>59</v>
      </c>
      <c r="C23" s="40">
        <v>700000000</v>
      </c>
      <c r="D23" s="40">
        <v>744120000</v>
      </c>
      <c r="E23" s="40">
        <v>1574120000</v>
      </c>
    </row>
    <row r="24" spans="1:5" ht="15" customHeight="1" x14ac:dyDescent="0.2">
      <c r="A24" s="151"/>
      <c r="B24" s="152" t="s">
        <v>105</v>
      </c>
      <c r="C24" s="41">
        <f>SUM(C22:C23)</f>
        <v>1454940000</v>
      </c>
      <c r="D24" s="41">
        <f t="shared" ref="D24:E24" si="1">SUM(D22:D23)</f>
        <v>799060000</v>
      </c>
      <c r="E24" s="41">
        <f t="shared" si="1"/>
        <v>1574120000</v>
      </c>
    </row>
    <row r="25" spans="1:5" x14ac:dyDescent="0.2">
      <c r="A25" s="153"/>
      <c r="B25" s="153"/>
      <c r="C25" s="154"/>
    </row>
    <row r="26" spans="1:5" x14ac:dyDescent="0.2">
      <c r="A26" s="316"/>
      <c r="B26" s="316"/>
      <c r="C26" s="316"/>
    </row>
    <row r="27" spans="1:5" x14ac:dyDescent="0.2">
      <c r="A27" s="1"/>
    </row>
    <row r="28" spans="1:5" x14ac:dyDescent="0.2">
      <c r="A28" s="1"/>
    </row>
    <row r="29" spans="1:5" x14ac:dyDescent="0.2">
      <c r="A29" s="1"/>
    </row>
    <row r="30" spans="1:5" x14ac:dyDescent="0.2">
      <c r="A30" s="155"/>
      <c r="B30" s="313"/>
      <c r="C30" s="313"/>
    </row>
    <row r="31" spans="1:5" x14ac:dyDescent="0.2">
      <c r="A31" s="153"/>
      <c r="B31" s="153"/>
      <c r="C31" s="153"/>
    </row>
    <row r="32" spans="1:5" x14ac:dyDescent="0.2">
      <c r="A32" s="153"/>
      <c r="B32" s="153"/>
      <c r="C32" s="153"/>
    </row>
    <row r="33" spans="1:3" x14ac:dyDescent="0.2">
      <c r="A33" s="153"/>
      <c r="B33" s="153"/>
      <c r="C33" s="153"/>
    </row>
    <row r="34" spans="1:3" x14ac:dyDescent="0.2">
      <c r="B34" s="156"/>
    </row>
    <row r="38" spans="1:3" ht="29.25" customHeight="1" x14ac:dyDescent="0.2"/>
    <row r="39" spans="1:3" ht="104.1" customHeight="1" x14ac:dyDescent="0.2"/>
    <row r="46" spans="1:3" ht="66.75" customHeight="1" x14ac:dyDescent="0.2"/>
    <row r="54" spans="1:3" x14ac:dyDescent="0.2">
      <c r="A54" s="56"/>
      <c r="B54" s="56"/>
      <c r="C54" s="56"/>
    </row>
    <row r="56" spans="1:3" x14ac:dyDescent="0.2">
      <c r="A56" s="56"/>
      <c r="B56" s="56"/>
      <c r="C56" s="56"/>
    </row>
    <row r="57" spans="1:3" ht="39.75" customHeight="1" x14ac:dyDescent="0.2">
      <c r="A57" s="56"/>
      <c r="B57" s="56"/>
      <c r="C57" s="56"/>
    </row>
    <row r="58" spans="1:3" x14ac:dyDescent="0.2">
      <c r="A58" s="56"/>
      <c r="B58" s="56"/>
      <c r="C58" s="56"/>
    </row>
    <row r="59" spans="1:3" ht="18" customHeight="1" x14ac:dyDescent="0.2">
      <c r="A59" s="56"/>
      <c r="B59" s="56"/>
      <c r="C59" s="56"/>
    </row>
    <row r="60" spans="1:3" ht="18.75" customHeight="1" x14ac:dyDescent="0.2">
      <c r="A60" s="56"/>
      <c r="B60" s="56"/>
      <c r="C60" s="56"/>
    </row>
    <row r="61" spans="1:3" ht="36" customHeight="1" x14ac:dyDescent="0.2">
      <c r="A61" s="56"/>
      <c r="B61" s="56"/>
      <c r="C61" s="56"/>
    </row>
    <row r="88" spans="1:3" x14ac:dyDescent="0.2">
      <c r="A88" s="56"/>
      <c r="B88" s="56"/>
      <c r="C88" s="56"/>
    </row>
    <row r="91" spans="1:3" ht="29.25" customHeight="1" x14ac:dyDescent="0.2">
      <c r="A91" s="56"/>
      <c r="B91" s="56"/>
      <c r="C91" s="56"/>
    </row>
    <row r="112" spans="1:3" x14ac:dyDescent="0.2">
      <c r="A112" s="56"/>
      <c r="B112" s="56"/>
      <c r="C112" s="56"/>
    </row>
    <row r="116" spans="1:3" x14ac:dyDescent="0.2">
      <c r="A116" s="56"/>
      <c r="B116" s="56"/>
      <c r="C116" s="56"/>
    </row>
    <row r="118" spans="1:3" x14ac:dyDescent="0.2">
      <c r="A118" s="56"/>
      <c r="B118" s="56"/>
      <c r="C118" s="56"/>
    </row>
    <row r="119" spans="1:3" ht="19.5" customHeight="1" x14ac:dyDescent="0.2">
      <c r="A119" s="56"/>
      <c r="B119" s="56"/>
      <c r="C119" s="56"/>
    </row>
    <row r="121" spans="1:3" ht="18.75" customHeight="1" x14ac:dyDescent="0.2">
      <c r="A121" s="56"/>
      <c r="B121" s="56"/>
      <c r="C121" s="56"/>
    </row>
    <row r="165" spans="1:3" x14ac:dyDescent="0.2">
      <c r="A165" s="56"/>
      <c r="B165" s="56"/>
      <c r="C165" s="56"/>
    </row>
    <row r="168" spans="1:3" ht="21.6" customHeight="1" x14ac:dyDescent="0.2">
      <c r="A168" s="56"/>
      <c r="B168" s="56"/>
      <c r="C168" s="56"/>
    </row>
    <row r="171" spans="1:3" x14ac:dyDescent="0.2">
      <c r="A171" s="56"/>
      <c r="B171" s="56"/>
      <c r="C171" s="56"/>
    </row>
    <row r="172" spans="1:3" x14ac:dyDescent="0.2">
      <c r="A172" s="56"/>
      <c r="B172" s="56"/>
      <c r="C172" s="56"/>
    </row>
    <row r="174" spans="1:3" ht="18.75" customHeight="1" x14ac:dyDescent="0.2">
      <c r="A174" s="56"/>
      <c r="B174" s="56"/>
      <c r="C174" s="56"/>
    </row>
    <row r="175" spans="1:3" ht="55.5" customHeight="1" x14ac:dyDescent="0.2">
      <c r="A175" s="56"/>
      <c r="B175" s="56"/>
      <c r="C175" s="56"/>
    </row>
    <row r="177" spans="1:3" ht="24" customHeight="1" x14ac:dyDescent="0.2">
      <c r="A177" s="56"/>
      <c r="B177" s="56"/>
      <c r="C177" s="56"/>
    </row>
    <row r="178" spans="1:3" ht="18.75" customHeight="1" x14ac:dyDescent="0.2">
      <c r="A178" s="56"/>
      <c r="B178" s="56"/>
      <c r="C178" s="56"/>
    </row>
    <row r="180" spans="1:3" ht="14.25" customHeight="1" x14ac:dyDescent="0.2">
      <c r="A180" s="56"/>
      <c r="B180" s="56"/>
      <c r="C180" s="56"/>
    </row>
    <row r="181" spans="1:3" ht="16.5" customHeight="1" x14ac:dyDescent="0.2">
      <c r="A181" s="56"/>
      <c r="B181" s="56"/>
      <c r="C181" s="56"/>
    </row>
    <row r="182" spans="1:3" x14ac:dyDescent="0.2">
      <c r="A182" s="56"/>
      <c r="B182" s="56"/>
      <c r="C182" s="56"/>
    </row>
    <row r="183" spans="1:3" x14ac:dyDescent="0.2">
      <c r="A183" s="56"/>
      <c r="B183" s="56"/>
      <c r="C183" s="56"/>
    </row>
    <row r="185" spans="1:3" ht="18" customHeight="1" x14ac:dyDescent="0.2">
      <c r="A185" s="56"/>
      <c r="B185" s="56"/>
      <c r="C185" s="56"/>
    </row>
    <row r="186" spans="1:3" ht="23.25" customHeight="1" x14ac:dyDescent="0.2">
      <c r="A186" s="56"/>
      <c r="B186" s="56"/>
      <c r="C186" s="56"/>
    </row>
    <row r="216" spans="1:3" x14ac:dyDescent="0.2">
      <c r="A216" s="56"/>
      <c r="B216" s="56"/>
      <c r="C216" s="56"/>
    </row>
    <row r="218" spans="1:3" x14ac:dyDescent="0.2">
      <c r="A218" s="56"/>
      <c r="B218" s="56"/>
      <c r="C218" s="56"/>
    </row>
    <row r="219" spans="1:3" ht="41.1" customHeight="1" x14ac:dyDescent="0.2">
      <c r="A219" s="56"/>
      <c r="B219" s="56"/>
      <c r="C219" s="56"/>
    </row>
    <row r="220" spans="1:3" x14ac:dyDescent="0.2">
      <c r="A220" s="56"/>
      <c r="B220" s="56"/>
      <c r="C220" s="56"/>
    </row>
    <row r="221" spans="1:3" ht="29.25" customHeight="1" x14ac:dyDescent="0.2">
      <c r="A221" s="56"/>
      <c r="B221" s="56"/>
      <c r="C221" s="56"/>
    </row>
    <row r="222" spans="1:3" ht="18.75" customHeight="1" x14ac:dyDescent="0.2">
      <c r="A222" s="56"/>
      <c r="B222" s="56"/>
      <c r="C222" s="56"/>
    </row>
    <row r="223" spans="1:3" ht="24" customHeight="1" x14ac:dyDescent="0.2">
      <c r="A223" s="56"/>
      <c r="B223" s="56"/>
      <c r="C223" s="56"/>
    </row>
    <row r="224" spans="1:3" ht="17.45" customHeight="1" x14ac:dyDescent="0.2">
      <c r="A224" s="56"/>
      <c r="B224" s="56"/>
      <c r="C224" s="56"/>
    </row>
    <row r="225" spans="1:3" ht="21.6" customHeight="1" x14ac:dyDescent="0.2">
      <c r="A225" s="56"/>
      <c r="B225" s="56"/>
      <c r="C225" s="56"/>
    </row>
    <row r="226" spans="1:3" ht="17.45" customHeight="1" x14ac:dyDescent="0.2">
      <c r="A226" s="56"/>
      <c r="B226" s="56"/>
      <c r="C226" s="56"/>
    </row>
    <row r="227" spans="1:3" ht="38.25" customHeight="1" x14ac:dyDescent="0.2">
      <c r="A227" s="56"/>
      <c r="B227" s="56"/>
      <c r="C227" s="56"/>
    </row>
    <row r="228" spans="1:3" ht="25.5" customHeight="1" x14ac:dyDescent="0.2">
      <c r="A228" s="56"/>
      <c r="B228" s="56"/>
      <c r="C228" s="56"/>
    </row>
    <row r="229" spans="1:3" x14ac:dyDescent="0.2">
      <c r="A229" s="56"/>
      <c r="B229" s="56"/>
      <c r="C229" s="56"/>
    </row>
    <row r="230" spans="1:3" ht="25.5" customHeight="1" x14ac:dyDescent="0.2">
      <c r="A230" s="56"/>
      <c r="B230" s="56"/>
      <c r="C230" s="56"/>
    </row>
    <row r="231" spans="1:3" ht="19.5" customHeight="1" x14ac:dyDescent="0.2">
      <c r="A231" s="56"/>
      <c r="B231" s="56"/>
      <c r="C231" s="56"/>
    </row>
    <row r="232" spans="1:3" ht="24" customHeight="1" x14ac:dyDescent="0.2">
      <c r="A232" s="56"/>
      <c r="B232" s="56"/>
      <c r="C232" s="56"/>
    </row>
    <row r="233" spans="1:3" ht="57.6" customHeight="1" x14ac:dyDescent="0.2">
      <c r="A233" s="56"/>
      <c r="B233" s="56"/>
      <c r="C233" s="56"/>
    </row>
    <row r="234" spans="1:3" x14ac:dyDescent="0.2">
      <c r="A234" s="56"/>
      <c r="B234" s="56"/>
      <c r="C234" s="56"/>
    </row>
    <row r="235" spans="1:3" ht="26.45" customHeight="1" x14ac:dyDescent="0.2">
      <c r="A235" s="56"/>
      <c r="B235" s="56"/>
      <c r="C235" s="56"/>
    </row>
    <row r="236" spans="1:3" ht="21.75" customHeight="1" x14ac:dyDescent="0.2">
      <c r="A236" s="56"/>
      <c r="B236" s="56"/>
      <c r="C236" s="56"/>
    </row>
    <row r="237" spans="1:3" ht="24" customHeight="1" x14ac:dyDescent="0.2">
      <c r="A237" s="56"/>
      <c r="B237" s="56"/>
      <c r="C237" s="56"/>
    </row>
    <row r="238" spans="1:3" ht="66.599999999999994" customHeight="1" x14ac:dyDescent="0.2">
      <c r="A238" s="56"/>
      <c r="B238" s="56"/>
      <c r="C238" s="56"/>
    </row>
    <row r="239" spans="1:3" x14ac:dyDescent="0.2">
      <c r="A239" s="56"/>
      <c r="B239" s="56"/>
      <c r="C239" s="56"/>
    </row>
    <row r="240" spans="1:3" ht="26.45" customHeight="1" x14ac:dyDescent="0.2">
      <c r="A240" s="56"/>
      <c r="B240" s="56"/>
      <c r="C240" s="56"/>
    </row>
    <row r="241" spans="1:3" ht="24" customHeight="1" x14ac:dyDescent="0.2">
      <c r="A241" s="56"/>
      <c r="B241" s="56"/>
      <c r="C241" s="56"/>
    </row>
    <row r="242" spans="1:3" ht="18.75" customHeight="1" x14ac:dyDescent="0.2">
      <c r="A242" s="56"/>
      <c r="B242" s="56"/>
      <c r="C242" s="56"/>
    </row>
    <row r="243" spans="1:3" ht="23.1" customHeight="1" x14ac:dyDescent="0.2">
      <c r="A243" s="56"/>
      <c r="B243" s="56"/>
      <c r="C243" s="56"/>
    </row>
    <row r="244" spans="1:3" ht="15" customHeight="1" x14ac:dyDescent="0.2">
      <c r="A244" s="56"/>
      <c r="B244" s="56"/>
      <c r="C244" s="56"/>
    </row>
    <row r="245" spans="1:3" ht="32.1" customHeight="1" x14ac:dyDescent="0.2">
      <c r="A245" s="56"/>
      <c r="B245" s="56"/>
      <c r="C245" s="56"/>
    </row>
    <row r="247" spans="1:3" ht="18.75" customHeight="1" x14ac:dyDescent="0.2">
      <c r="A247" s="56"/>
      <c r="B247" s="56"/>
      <c r="C247" s="56"/>
    </row>
    <row r="248" spans="1:3" x14ac:dyDescent="0.2">
      <c r="A248" s="56"/>
      <c r="B248" s="56"/>
      <c r="C248" s="56"/>
    </row>
    <row r="249" spans="1:3" x14ac:dyDescent="0.2">
      <c r="A249" s="56"/>
      <c r="B249" s="56"/>
      <c r="C249" s="56"/>
    </row>
    <row r="250" spans="1:3" x14ac:dyDescent="0.2">
      <c r="A250" s="56"/>
      <c r="B250" s="56"/>
      <c r="C250" s="56"/>
    </row>
    <row r="251" spans="1:3" ht="23.1" customHeight="1" x14ac:dyDescent="0.2">
      <c r="A251" s="56"/>
      <c r="B251" s="56"/>
      <c r="C251" s="56"/>
    </row>
    <row r="252" spans="1:3" ht="18" customHeight="1" x14ac:dyDescent="0.2">
      <c r="A252" s="56"/>
      <c r="B252" s="56"/>
      <c r="C252" s="56"/>
    </row>
    <row r="253" spans="1:3" ht="21.75" customHeight="1" x14ac:dyDescent="0.2">
      <c r="A253" s="56"/>
      <c r="B253" s="56"/>
      <c r="C253" s="56"/>
    </row>
    <row r="265" spans="1:3" x14ac:dyDescent="0.2">
      <c r="A265" s="56"/>
      <c r="B265" s="56"/>
      <c r="C265" s="56"/>
    </row>
    <row r="268" spans="1:3" ht="28.5" customHeight="1" x14ac:dyDescent="0.2">
      <c r="A268" s="56"/>
      <c r="B268" s="56"/>
      <c r="C268" s="56"/>
    </row>
    <row r="269" spans="1:3" x14ac:dyDescent="0.2">
      <c r="A269" s="56"/>
      <c r="B269" s="56"/>
      <c r="C269" s="56"/>
    </row>
    <row r="270" spans="1:3" x14ac:dyDescent="0.2">
      <c r="A270" s="56"/>
      <c r="B270" s="56"/>
      <c r="C270" s="56"/>
    </row>
    <row r="271" spans="1:3" x14ac:dyDescent="0.2">
      <c r="A271" s="56"/>
      <c r="B271" s="56"/>
      <c r="C271" s="56"/>
    </row>
    <row r="272" spans="1:3" ht="18.75" customHeight="1" x14ac:dyDescent="0.2">
      <c r="A272" s="56"/>
      <c r="B272" s="56"/>
      <c r="C272" s="56"/>
    </row>
    <row r="273" spans="1:3" ht="18.75" customHeight="1" x14ac:dyDescent="0.2">
      <c r="A273" s="56"/>
      <c r="B273" s="56"/>
      <c r="C273" s="56"/>
    </row>
    <row r="274" spans="1:3" ht="28.5" customHeight="1" x14ac:dyDescent="0.2">
      <c r="A274" s="56"/>
      <c r="B274" s="56"/>
      <c r="C274" s="56"/>
    </row>
    <row r="275" spans="1:3" ht="20.25" customHeight="1" x14ac:dyDescent="0.2">
      <c r="A275" s="56"/>
      <c r="B275" s="56"/>
      <c r="C275" s="56"/>
    </row>
    <row r="276" spans="1:3" ht="20.25" customHeight="1" x14ac:dyDescent="0.2">
      <c r="A276" s="56"/>
      <c r="B276" s="56"/>
      <c r="C276" s="56"/>
    </row>
    <row r="279" spans="1:3" ht="32.1" customHeight="1" x14ac:dyDescent="0.2">
      <c r="A279" s="56"/>
      <c r="B279" s="56"/>
      <c r="C279" s="56"/>
    </row>
    <row r="316" spans="1:3" x14ac:dyDescent="0.2">
      <c r="A316" s="56"/>
      <c r="B316" s="56"/>
      <c r="C316" s="56"/>
    </row>
    <row r="319" spans="1:3" ht="19.5" customHeight="1" x14ac:dyDescent="0.2">
      <c r="A319" s="56"/>
      <c r="B319" s="56"/>
      <c r="C319" s="56"/>
    </row>
    <row r="320" spans="1:3" x14ac:dyDescent="0.2">
      <c r="A320" s="56"/>
      <c r="B320" s="56"/>
      <c r="C320" s="56"/>
    </row>
    <row r="321" spans="1:3" x14ac:dyDescent="0.2">
      <c r="A321" s="56"/>
      <c r="B321" s="56"/>
      <c r="C321" s="56"/>
    </row>
    <row r="322" spans="1:3" ht="19.5" customHeight="1" x14ac:dyDescent="0.2">
      <c r="A322" s="56"/>
      <c r="B322" s="56"/>
      <c r="C322" s="56"/>
    </row>
    <row r="323" spans="1:3" ht="21.75" customHeight="1" x14ac:dyDescent="0.2">
      <c r="A323" s="56"/>
      <c r="B323" s="56"/>
      <c r="C323" s="56"/>
    </row>
    <row r="324" spans="1:3" ht="24" customHeight="1" x14ac:dyDescent="0.2">
      <c r="A324" s="56"/>
      <c r="B324" s="56"/>
      <c r="C324" s="56"/>
    </row>
    <row r="325" spans="1:3" x14ac:dyDescent="0.2">
      <c r="A325" s="56"/>
      <c r="B325" s="56"/>
      <c r="C325" s="56"/>
    </row>
    <row r="326" spans="1:3" x14ac:dyDescent="0.2">
      <c r="A326" s="56"/>
      <c r="B326" s="56"/>
      <c r="C326" s="56"/>
    </row>
    <row r="327" spans="1:3" ht="27.75" customHeight="1" x14ac:dyDescent="0.2">
      <c r="A327" s="56"/>
      <c r="B327" s="56"/>
      <c r="C327" s="56"/>
    </row>
    <row r="328" spans="1:3" ht="27.75" customHeight="1" x14ac:dyDescent="0.2">
      <c r="A328" s="56"/>
      <c r="B328" s="56"/>
      <c r="C328" s="56"/>
    </row>
    <row r="329" spans="1:3" ht="19.5" customHeight="1" x14ac:dyDescent="0.2">
      <c r="A329" s="56"/>
      <c r="B329" s="56"/>
      <c r="C329" s="56"/>
    </row>
    <row r="330" spans="1:3" ht="29.25" customHeight="1" x14ac:dyDescent="0.2">
      <c r="A330" s="56"/>
      <c r="B330" s="56"/>
      <c r="C330" s="56"/>
    </row>
    <row r="331" spans="1:3" x14ac:dyDescent="0.2">
      <c r="A331" s="56"/>
      <c r="B331" s="56"/>
      <c r="C331" s="56"/>
    </row>
    <row r="332" spans="1:3" ht="18.75" customHeight="1" x14ac:dyDescent="0.2">
      <c r="A332" s="56"/>
      <c r="B332" s="56"/>
      <c r="C332" s="56"/>
    </row>
    <row r="333" spans="1:3" ht="21.75" customHeight="1" x14ac:dyDescent="0.2">
      <c r="A333" s="56"/>
      <c r="B333" s="56"/>
      <c r="C333" s="56"/>
    </row>
    <row r="334" spans="1:3" ht="18.75" customHeight="1" x14ac:dyDescent="0.2">
      <c r="A334" s="56"/>
      <c r="B334" s="56"/>
      <c r="C334" s="56"/>
    </row>
    <row r="335" spans="1:3" x14ac:dyDescent="0.2">
      <c r="A335" s="56"/>
      <c r="B335" s="56"/>
      <c r="C335" s="56"/>
    </row>
    <row r="336" spans="1:3" ht="23.25" customHeight="1" x14ac:dyDescent="0.2">
      <c r="A336" s="56"/>
      <c r="B336" s="56"/>
      <c r="C336" s="56"/>
    </row>
    <row r="337" spans="1:3" x14ac:dyDescent="0.2">
      <c r="A337" s="56"/>
      <c r="B337" s="56"/>
      <c r="C337" s="56"/>
    </row>
    <row r="338" spans="1:3" ht="35.450000000000003" customHeight="1" x14ac:dyDescent="0.2">
      <c r="A338" s="56"/>
      <c r="B338" s="56"/>
      <c r="C338" s="56"/>
    </row>
    <row r="339" spans="1:3" ht="23.25" customHeight="1" x14ac:dyDescent="0.2">
      <c r="A339" s="56"/>
      <c r="B339" s="56"/>
      <c r="C339" s="56"/>
    </row>
    <row r="340" spans="1:3" ht="24" customHeight="1" x14ac:dyDescent="0.2">
      <c r="A340" s="56"/>
      <c r="B340" s="56"/>
      <c r="C340" s="56"/>
    </row>
    <row r="341" spans="1:3" ht="24" customHeight="1" x14ac:dyDescent="0.2">
      <c r="A341" s="56"/>
      <c r="B341" s="56"/>
      <c r="C341" s="56"/>
    </row>
    <row r="342" spans="1:3" ht="24.75" customHeight="1" x14ac:dyDescent="0.2">
      <c r="A342" s="56"/>
      <c r="B342" s="56"/>
      <c r="C342" s="56"/>
    </row>
    <row r="343" spans="1:3" x14ac:dyDescent="0.2">
      <c r="A343" s="56"/>
      <c r="B343" s="56"/>
      <c r="C343" s="56"/>
    </row>
    <row r="344" spans="1:3" ht="54" customHeight="1" x14ac:dyDescent="0.2">
      <c r="A344" s="56"/>
      <c r="B344" s="56"/>
      <c r="C344" s="56"/>
    </row>
    <row r="345" spans="1:3" ht="24" customHeight="1" x14ac:dyDescent="0.2">
      <c r="A345" s="56"/>
      <c r="B345" s="56"/>
      <c r="C345" s="56"/>
    </row>
    <row r="346" spans="1:3" ht="20.25" customHeight="1" x14ac:dyDescent="0.2">
      <c r="A346" s="56"/>
      <c r="B346" s="56"/>
      <c r="C346" s="56"/>
    </row>
    <row r="348" spans="1:3" ht="25.5" customHeight="1" x14ac:dyDescent="0.2">
      <c r="A348" s="56"/>
      <c r="B348" s="56"/>
      <c r="C348" s="56"/>
    </row>
    <row r="349" spans="1:3" ht="18.75" customHeight="1" x14ac:dyDescent="0.2">
      <c r="A349" s="56"/>
      <c r="B349" s="56"/>
      <c r="C349" s="56"/>
    </row>
    <row r="350" spans="1:3" x14ac:dyDescent="0.2">
      <c r="A350" s="56"/>
      <c r="B350" s="56"/>
      <c r="C350" s="56"/>
    </row>
    <row r="351" spans="1:3" x14ac:dyDescent="0.2">
      <c r="A351" s="56"/>
      <c r="B351" s="56"/>
      <c r="C351" s="56"/>
    </row>
    <row r="353" spans="1:3" ht="29.25" customHeight="1" x14ac:dyDescent="0.2">
      <c r="A353" s="56"/>
      <c r="B353" s="56"/>
      <c r="C353" s="56"/>
    </row>
    <row r="354" spans="1:3" ht="17.45" customHeight="1" x14ac:dyDescent="0.2">
      <c r="A354" s="56"/>
      <c r="B354" s="56"/>
      <c r="C354" s="56"/>
    </row>
    <row r="356" spans="1:3" ht="26.45" customHeight="1" x14ac:dyDescent="0.2">
      <c r="A356" s="56"/>
      <c r="B356" s="56"/>
      <c r="C356" s="56"/>
    </row>
    <row r="357" spans="1:3" ht="19.5" customHeight="1" x14ac:dyDescent="0.2">
      <c r="A357" s="56"/>
      <c r="B357" s="56"/>
      <c r="C357" s="56"/>
    </row>
    <row r="358" spans="1:3" x14ac:dyDescent="0.2">
      <c r="A358" s="56"/>
      <c r="B358" s="56"/>
      <c r="C358" s="56"/>
    </row>
    <row r="359" spans="1:3" ht="18.75" customHeight="1" x14ac:dyDescent="0.2">
      <c r="A359" s="56"/>
      <c r="B359" s="56"/>
      <c r="C359" s="56"/>
    </row>
    <row r="360" spans="1:3" ht="16.5" customHeight="1" x14ac:dyDescent="0.2">
      <c r="A360" s="56"/>
      <c r="B360" s="56"/>
      <c r="C360" s="56"/>
    </row>
    <row r="361" spans="1:3" ht="23.1" customHeight="1" x14ac:dyDescent="0.2">
      <c r="A361" s="56"/>
      <c r="B361" s="56"/>
      <c r="C361" s="56"/>
    </row>
    <row r="362" spans="1:3" x14ac:dyDescent="0.2">
      <c r="A362" s="56"/>
      <c r="B362" s="56"/>
      <c r="C362" s="56"/>
    </row>
    <row r="364" spans="1:3" x14ac:dyDescent="0.2">
      <c r="A364" s="56"/>
      <c r="B364" s="56"/>
      <c r="C364" s="56"/>
    </row>
    <row r="365" spans="1:3" ht="18" customHeight="1" x14ac:dyDescent="0.2">
      <c r="A365" s="56"/>
      <c r="B365" s="56"/>
      <c r="C365" s="56"/>
    </row>
    <row r="366" spans="1:3" x14ac:dyDescent="0.2">
      <c r="A366" s="56"/>
      <c r="B366" s="56"/>
      <c r="C366" s="56"/>
    </row>
    <row r="367" spans="1:3" ht="18" customHeight="1" x14ac:dyDescent="0.2">
      <c r="A367" s="56"/>
      <c r="B367" s="56"/>
      <c r="C367" s="56"/>
    </row>
    <row r="368" spans="1:3" x14ac:dyDescent="0.2">
      <c r="A368" s="56"/>
      <c r="B368" s="56"/>
      <c r="C368" s="56"/>
    </row>
    <row r="369" spans="1:3" ht="39.75" customHeight="1" x14ac:dyDescent="0.2">
      <c r="A369" s="56"/>
      <c r="B369" s="56"/>
      <c r="C369" s="56"/>
    </row>
    <row r="370" spans="1:3" x14ac:dyDescent="0.2">
      <c r="A370" s="56"/>
      <c r="B370" s="56"/>
      <c r="C370" s="56"/>
    </row>
    <row r="371" spans="1:3" ht="20.25" customHeight="1" x14ac:dyDescent="0.2">
      <c r="A371" s="56"/>
      <c r="B371" s="56"/>
      <c r="C371" s="56"/>
    </row>
    <row r="373" spans="1:3" ht="21.75" customHeight="1" x14ac:dyDescent="0.2">
      <c r="A373" s="56"/>
      <c r="B373" s="56"/>
      <c r="C373" s="56"/>
    </row>
    <row r="379" spans="1:3" x14ac:dyDescent="0.2">
      <c r="A379" s="56"/>
      <c r="B379" s="56"/>
      <c r="C379" s="56"/>
    </row>
    <row r="382" spans="1:3" ht="19.5" customHeight="1" x14ac:dyDescent="0.2">
      <c r="A382" s="56"/>
      <c r="B382" s="56"/>
      <c r="C382" s="56"/>
    </row>
    <row r="384" spans="1:3" x14ac:dyDescent="0.2">
      <c r="A384" s="56"/>
      <c r="B384" s="56"/>
      <c r="C384" s="56"/>
    </row>
    <row r="385" spans="1:3" ht="20.25" customHeight="1" x14ac:dyDescent="0.2">
      <c r="A385" s="56"/>
      <c r="B385" s="56"/>
      <c r="C385" s="56"/>
    </row>
    <row r="386" spans="1:3" x14ac:dyDescent="0.2">
      <c r="A386" s="56"/>
      <c r="B386" s="56"/>
      <c r="C386" s="56"/>
    </row>
    <row r="387" spans="1:3" ht="20.25" customHeight="1" x14ac:dyDescent="0.2">
      <c r="A387" s="56"/>
      <c r="B387" s="56"/>
      <c r="C387" s="56"/>
    </row>
    <row r="388" spans="1:3" ht="35.450000000000003" customHeight="1" x14ac:dyDescent="0.2">
      <c r="A388" s="56"/>
      <c r="B388" s="56"/>
      <c r="C388" s="56"/>
    </row>
    <row r="389" spans="1:3" ht="18" customHeight="1" x14ac:dyDescent="0.2">
      <c r="A389" s="56"/>
      <c r="B389" s="56"/>
      <c r="C389" s="56"/>
    </row>
    <row r="394" spans="1:3" x14ac:dyDescent="0.2">
      <c r="A394" s="56"/>
      <c r="B394" s="56"/>
      <c r="C394" s="56"/>
    </row>
    <row r="395" spans="1:3" x14ac:dyDescent="0.2">
      <c r="A395" s="56"/>
      <c r="B395" s="56"/>
      <c r="C395" s="56"/>
    </row>
    <row r="397" spans="1:3" ht="27" customHeight="1" x14ac:dyDescent="0.2">
      <c r="A397" s="56"/>
      <c r="B397" s="56"/>
      <c r="C397" s="56"/>
    </row>
    <row r="398" spans="1:3" ht="24" customHeight="1" x14ac:dyDescent="0.2">
      <c r="A398" s="56"/>
      <c r="B398" s="56"/>
      <c r="C398" s="56"/>
    </row>
    <row r="399" spans="1:3" x14ac:dyDescent="0.2">
      <c r="A399" s="56"/>
      <c r="B399" s="56"/>
      <c r="C399" s="56"/>
    </row>
    <row r="400" spans="1:3" ht="23.1" customHeight="1" x14ac:dyDescent="0.2">
      <c r="A400" s="56"/>
      <c r="B400" s="56"/>
      <c r="C400" s="56"/>
    </row>
    <row r="402" spans="1:3" ht="26.45" customHeight="1" x14ac:dyDescent="0.2">
      <c r="A402" s="56"/>
      <c r="B402" s="56"/>
      <c r="C402" s="56"/>
    </row>
    <row r="404" spans="1:3" x14ac:dyDescent="0.2">
      <c r="A404" s="56"/>
      <c r="B404" s="56"/>
      <c r="C404" s="56"/>
    </row>
    <row r="407" spans="1:3" ht="24" customHeight="1" x14ac:dyDescent="0.2">
      <c r="A407" s="56"/>
      <c r="B407" s="56"/>
      <c r="C407" s="56"/>
    </row>
    <row r="408" spans="1:3" x14ac:dyDescent="0.2">
      <c r="A408" s="56"/>
      <c r="B408" s="56"/>
      <c r="C408" s="56"/>
    </row>
    <row r="411" spans="1:3" ht="21.6" customHeight="1" x14ac:dyDescent="0.2">
      <c r="A411" s="56"/>
      <c r="B411" s="56"/>
      <c r="C411" s="56"/>
    </row>
    <row r="412" spans="1:3" x14ac:dyDescent="0.2">
      <c r="A412" s="56"/>
      <c r="B412" s="56"/>
      <c r="C412" s="56"/>
    </row>
    <row r="414" spans="1:3" x14ac:dyDescent="0.2">
      <c r="A414" s="56"/>
      <c r="B414" s="56"/>
      <c r="C414" s="56"/>
    </row>
    <row r="415" spans="1:3" ht="26.45" customHeight="1" x14ac:dyDescent="0.2">
      <c r="A415" s="56"/>
      <c r="B415" s="56"/>
      <c r="C415" s="56"/>
    </row>
    <row r="417" spans="1:3" ht="27.75" customHeight="1" x14ac:dyDescent="0.2">
      <c r="A417" s="56"/>
      <c r="B417" s="56"/>
      <c r="C417" s="56"/>
    </row>
    <row r="418" spans="1:3" ht="21.75" customHeight="1" x14ac:dyDescent="0.2">
      <c r="A418" s="56"/>
      <c r="B418" s="56"/>
      <c r="C418" s="56"/>
    </row>
    <row r="420" spans="1:3" x14ac:dyDescent="0.2">
      <c r="A420" s="56"/>
      <c r="B420" s="56"/>
      <c r="C420" s="56"/>
    </row>
    <row r="421" spans="1:3" x14ac:dyDescent="0.2">
      <c r="A421" s="56"/>
      <c r="B421" s="56"/>
      <c r="C421" s="56"/>
    </row>
    <row r="423" spans="1:3" ht="21.75" customHeight="1" x14ac:dyDescent="0.2">
      <c r="A423" s="56"/>
      <c r="B423" s="56"/>
      <c r="C423" s="56"/>
    </row>
    <row r="424" spans="1:3" ht="23.1" customHeight="1" x14ac:dyDescent="0.2">
      <c r="A424" s="56"/>
      <c r="B424" s="56"/>
      <c r="C424" s="56"/>
    </row>
    <row r="425" spans="1:3" x14ac:dyDescent="0.2">
      <c r="A425" s="56"/>
      <c r="B425" s="56"/>
      <c r="C425" s="56"/>
    </row>
    <row r="427" spans="1:3" ht="23.25" customHeight="1" x14ac:dyDescent="0.2">
      <c r="A427" s="56"/>
      <c r="B427" s="56"/>
      <c r="C427" s="56"/>
    </row>
    <row r="428" spans="1:3" ht="16.5" customHeight="1" x14ac:dyDescent="0.2">
      <c r="A428" s="56"/>
      <c r="B428" s="56"/>
      <c r="C428" s="56"/>
    </row>
    <row r="431" spans="1:3" ht="18.75" customHeight="1" x14ac:dyDescent="0.2">
      <c r="A431" s="56"/>
      <c r="B431" s="56"/>
      <c r="C431" s="56"/>
    </row>
    <row r="434" spans="1:3" ht="20.25" customHeight="1" x14ac:dyDescent="0.2">
      <c r="A434" s="56"/>
      <c r="B434" s="56"/>
      <c r="C434" s="56"/>
    </row>
    <row r="444" spans="1:3" x14ac:dyDescent="0.2">
      <c r="A444" s="56"/>
      <c r="B444" s="56"/>
      <c r="C444" s="56"/>
    </row>
    <row r="447" spans="1:3" ht="21.6" customHeight="1" x14ac:dyDescent="0.2">
      <c r="A447" s="56"/>
      <c r="B447" s="56"/>
      <c r="C447" s="56"/>
    </row>
    <row r="451" spans="1:3" x14ac:dyDescent="0.2">
      <c r="A451" s="56"/>
      <c r="B451" s="56"/>
      <c r="C451" s="56"/>
    </row>
    <row r="452" spans="1:3" x14ac:dyDescent="0.2">
      <c r="A452" s="56"/>
      <c r="B452" s="56"/>
      <c r="C452" s="56"/>
    </row>
    <row r="453" spans="1:3" x14ac:dyDescent="0.2">
      <c r="A453" s="56"/>
      <c r="B453" s="56"/>
      <c r="C453" s="56"/>
    </row>
    <row r="454" spans="1:3" ht="25.5" customHeight="1" x14ac:dyDescent="0.2">
      <c r="A454" s="56"/>
      <c r="B454" s="56"/>
      <c r="C454" s="56"/>
    </row>
    <row r="455" spans="1:3" ht="18" customHeight="1" x14ac:dyDescent="0.2">
      <c r="A455" s="56"/>
      <c r="B455" s="56"/>
      <c r="C455" s="56"/>
    </row>
    <row r="456" spans="1:3" ht="29.25" customHeight="1" x14ac:dyDescent="0.2">
      <c r="A456" s="56"/>
      <c r="B456" s="56"/>
      <c r="C456" s="56"/>
    </row>
    <row r="457" spans="1:3" ht="21.6" customHeight="1" x14ac:dyDescent="0.2">
      <c r="A457" s="56"/>
      <c r="B457" s="56"/>
      <c r="C457" s="56"/>
    </row>
    <row r="460" spans="1:3" ht="24" customHeight="1" x14ac:dyDescent="0.2">
      <c r="A460" s="56"/>
      <c r="B460" s="56"/>
      <c r="C460" s="56"/>
    </row>
    <row r="461" spans="1:3" x14ac:dyDescent="0.2">
      <c r="A461" s="56"/>
      <c r="B461" s="56"/>
      <c r="C461" s="56"/>
    </row>
    <row r="462" spans="1:3" x14ac:dyDescent="0.2">
      <c r="A462" s="56"/>
      <c r="B462" s="56"/>
      <c r="C462" s="56"/>
    </row>
    <row r="464" spans="1:3" ht="18" customHeight="1" x14ac:dyDescent="0.2">
      <c r="A464" s="56"/>
      <c r="B464" s="56"/>
      <c r="C464" s="56"/>
    </row>
    <row r="465" spans="1:3" ht="19.5" customHeight="1" x14ac:dyDescent="0.2">
      <c r="A465" s="56"/>
      <c r="B465" s="56"/>
      <c r="C465" s="56"/>
    </row>
    <row r="469" spans="1:3" x14ac:dyDescent="0.2">
      <c r="A469" s="56"/>
      <c r="B469" s="56"/>
      <c r="C469" s="56"/>
    </row>
    <row r="472" spans="1:3" ht="26.45" customHeight="1" x14ac:dyDescent="0.2">
      <c r="A472" s="56"/>
      <c r="B472" s="56"/>
      <c r="C472" s="56"/>
    </row>
    <row r="473" spans="1:3" x14ac:dyDescent="0.2">
      <c r="A473" s="56"/>
      <c r="B473" s="56"/>
      <c r="C473" s="56"/>
    </row>
    <row r="476" spans="1:3" ht="33" customHeight="1" x14ac:dyDescent="0.2">
      <c r="A476" s="56"/>
      <c r="B476" s="56"/>
      <c r="C476" s="56"/>
    </row>
    <row r="477" spans="1:3" x14ac:dyDescent="0.2">
      <c r="A477" s="56"/>
      <c r="B477" s="56"/>
      <c r="C477" s="56"/>
    </row>
    <row r="478" spans="1:3" x14ac:dyDescent="0.2">
      <c r="A478" s="56"/>
      <c r="B478" s="56"/>
      <c r="C478" s="56"/>
    </row>
    <row r="479" spans="1:3" ht="21.75" customHeight="1" x14ac:dyDescent="0.2">
      <c r="A479" s="56"/>
      <c r="B479" s="56"/>
      <c r="C479" s="56"/>
    </row>
    <row r="480" spans="1:3" ht="30.75" customHeight="1" x14ac:dyDescent="0.2">
      <c r="A480" s="56"/>
      <c r="B480" s="56"/>
      <c r="C480" s="56"/>
    </row>
    <row r="481" spans="1:3" ht="20.25" customHeight="1" x14ac:dyDescent="0.2">
      <c r="A481" s="56"/>
      <c r="B481" s="56"/>
      <c r="C481" s="56"/>
    </row>
    <row r="484" spans="1:3" ht="33.75" customHeight="1" x14ac:dyDescent="0.2">
      <c r="A484" s="56"/>
      <c r="B484" s="56"/>
      <c r="C484" s="56"/>
    </row>
    <row r="486" spans="1:3" x14ac:dyDescent="0.2">
      <c r="A486" s="56"/>
      <c r="B486" s="56"/>
      <c r="C486" s="56"/>
    </row>
    <row r="487" spans="1:3" ht="21.6" customHeight="1" x14ac:dyDescent="0.2">
      <c r="A487" s="56"/>
      <c r="B487" s="56"/>
      <c r="C487" s="56"/>
    </row>
    <row r="489" spans="1:3" ht="18.75" customHeight="1" x14ac:dyDescent="0.2">
      <c r="A489" s="56"/>
      <c r="B489" s="56"/>
      <c r="C489" s="56"/>
    </row>
    <row r="492" spans="1:3" ht="20.25" customHeight="1" x14ac:dyDescent="0.2">
      <c r="A492" s="56"/>
      <c r="B492" s="56"/>
      <c r="C492" s="56"/>
    </row>
    <row r="509" spans="1:3" x14ac:dyDescent="0.2">
      <c r="A509" s="56"/>
      <c r="B509" s="56"/>
      <c r="C509" s="56"/>
    </row>
    <row r="512" spans="1:3" ht="21.75" customHeight="1" x14ac:dyDescent="0.2">
      <c r="A512" s="56"/>
      <c r="B512" s="56"/>
      <c r="C512" s="56"/>
    </row>
    <row r="638" spans="1:3" x14ac:dyDescent="0.2">
      <c r="A638" s="56"/>
      <c r="B638" s="56"/>
      <c r="C638" s="56"/>
    </row>
    <row r="640" spans="1:3" x14ac:dyDescent="0.2">
      <c r="A640" s="56"/>
      <c r="B640" s="56"/>
      <c r="C640" s="56"/>
    </row>
    <row r="642" spans="1:3" x14ac:dyDescent="0.2">
      <c r="A642" s="56"/>
      <c r="B642" s="56"/>
      <c r="C642" s="56"/>
    </row>
    <row r="644" spans="1:3" x14ac:dyDescent="0.2">
      <c r="A644" s="56"/>
      <c r="B644" s="56"/>
      <c r="C644" s="56"/>
    </row>
    <row r="645" spans="1:3" ht="23.25" customHeight="1" x14ac:dyDescent="0.2">
      <c r="A645" s="56"/>
      <c r="B645" s="56"/>
      <c r="C645" s="56"/>
    </row>
    <row r="647" spans="1:3" ht="16.5" customHeight="1" x14ac:dyDescent="0.2">
      <c r="A647" s="56"/>
      <c r="B647" s="56"/>
      <c r="C647" s="56"/>
    </row>
  </sheetData>
  <mergeCells count="9">
    <mergeCell ref="E2:G2"/>
    <mergeCell ref="E6:G6"/>
    <mergeCell ref="B30:C30"/>
    <mergeCell ref="E9:F9"/>
    <mergeCell ref="A10:E10"/>
    <mergeCell ref="A11:E11"/>
    <mergeCell ref="A13:C13"/>
    <mergeCell ref="A19:C19"/>
    <mergeCell ref="A26:C26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95" firstPageNumber="70" fitToHeight="0" orientation="landscape" useFirstPageNumber="1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view="pageBreakPreview" zoomScaleNormal="100" zoomScaleSheetLayoutView="100" workbookViewId="0">
      <selection activeCell="O3" sqref="O3"/>
    </sheetView>
  </sheetViews>
  <sheetFormatPr defaultRowHeight="12.75" x14ac:dyDescent="0.2"/>
  <cols>
    <col min="1" max="1" width="22.85546875" customWidth="1"/>
    <col min="2" max="2" width="16.28515625" customWidth="1"/>
    <col min="3" max="3" width="9.140625" customWidth="1"/>
    <col min="4" max="4" width="10.28515625" customWidth="1"/>
    <col min="5" max="5" width="11.42578125" customWidth="1"/>
    <col min="6" max="6" width="13.140625" bestFit="1" customWidth="1"/>
    <col min="7" max="7" width="11.42578125" bestFit="1" customWidth="1"/>
    <col min="17" max="17" width="11" customWidth="1"/>
  </cols>
  <sheetData>
    <row r="1" spans="1:17" ht="15.75" x14ac:dyDescent="0.25">
      <c r="O1" s="63" t="s">
        <v>750</v>
      </c>
      <c r="P1" s="64"/>
      <c r="Q1" s="58"/>
    </row>
    <row r="2" spans="1:17" s="5" customFormat="1" ht="15.75" customHeight="1" x14ac:dyDescent="0.25">
      <c r="D2" s="22"/>
      <c r="E2" s="22"/>
      <c r="I2" s="63"/>
      <c r="J2" s="64"/>
      <c r="K2" s="58"/>
      <c r="M2" s="63"/>
      <c r="N2" s="64"/>
      <c r="O2" s="256" t="s">
        <v>7</v>
      </c>
      <c r="P2" s="256"/>
      <c r="Q2" s="256"/>
    </row>
    <row r="3" spans="1:17" s="5" customFormat="1" ht="15.75" x14ac:dyDescent="0.25">
      <c r="D3" s="22"/>
      <c r="E3" s="22"/>
      <c r="I3" s="63"/>
      <c r="J3" s="64"/>
      <c r="K3" s="58"/>
      <c r="M3" s="63"/>
      <c r="N3" s="64"/>
      <c r="O3" s="10" t="s">
        <v>1255</v>
      </c>
      <c r="P3" s="10"/>
      <c r="Q3" s="10"/>
    </row>
    <row r="4" spans="1:17" s="5" customFormat="1" x14ac:dyDescent="0.2">
      <c r="D4" s="22"/>
      <c r="E4" s="22"/>
      <c r="I4" s="10"/>
      <c r="J4" s="10"/>
      <c r="K4" s="10"/>
      <c r="M4" s="10"/>
      <c r="N4" s="10"/>
      <c r="O4" s="58"/>
      <c r="P4" s="61"/>
      <c r="Q4" s="58"/>
    </row>
    <row r="5" spans="1:17" ht="21" customHeight="1" x14ac:dyDescent="0.25">
      <c r="M5" s="10"/>
      <c r="N5" s="10"/>
      <c r="O5" s="63" t="s">
        <v>750</v>
      </c>
      <c r="P5" s="64"/>
      <c r="Q5" s="58"/>
    </row>
    <row r="6" spans="1:17" ht="12.75" customHeight="1" x14ac:dyDescent="0.2">
      <c r="A6" s="198"/>
      <c r="B6" s="198"/>
      <c r="C6" s="198"/>
      <c r="D6" s="198"/>
      <c r="E6" s="198"/>
      <c r="F6" s="198"/>
      <c r="M6" s="10"/>
      <c r="N6" s="10"/>
      <c r="O6" s="256" t="s">
        <v>7</v>
      </c>
      <c r="P6" s="256"/>
      <c r="Q6" s="256"/>
    </row>
    <row r="7" spans="1:17" ht="15.75" x14ac:dyDescent="0.2">
      <c r="A7" s="328"/>
      <c r="B7" s="328"/>
      <c r="C7" s="328"/>
      <c r="D7" s="328"/>
      <c r="E7" s="328"/>
      <c r="F7" s="328"/>
      <c r="O7" s="10" t="s">
        <v>1223</v>
      </c>
      <c r="P7" s="10"/>
      <c r="Q7" s="10"/>
    </row>
    <row r="8" spans="1:17" ht="39" customHeight="1" x14ac:dyDescent="0.2">
      <c r="A8" s="329" t="s">
        <v>1157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</row>
    <row r="9" spans="1:17" ht="51" x14ac:dyDescent="0.2">
      <c r="A9" s="6" t="s">
        <v>37</v>
      </c>
      <c r="B9" s="42" t="s">
        <v>272</v>
      </c>
      <c r="C9" s="330" t="s">
        <v>775</v>
      </c>
      <c r="D9" s="331"/>
      <c r="E9" s="331"/>
      <c r="F9" s="331"/>
      <c r="G9" s="332"/>
      <c r="H9" s="330" t="s">
        <v>941</v>
      </c>
      <c r="I9" s="331"/>
      <c r="J9" s="331"/>
      <c r="K9" s="331"/>
      <c r="L9" s="332"/>
      <c r="M9" s="331" t="s">
        <v>1072</v>
      </c>
      <c r="N9" s="331"/>
      <c r="O9" s="331"/>
      <c r="P9" s="331"/>
      <c r="Q9" s="320"/>
    </row>
    <row r="10" spans="1:17" ht="89.25" x14ac:dyDescent="0.2">
      <c r="A10" s="43"/>
      <c r="B10" s="44"/>
      <c r="C10" s="45" t="s">
        <v>97</v>
      </c>
      <c r="D10" s="46" t="s">
        <v>25</v>
      </c>
      <c r="E10" s="6" t="s">
        <v>122</v>
      </c>
      <c r="F10" s="6" t="s">
        <v>216</v>
      </c>
      <c r="G10" s="47" t="s">
        <v>93</v>
      </c>
      <c r="H10" s="45" t="s">
        <v>97</v>
      </c>
      <c r="I10" s="46" t="s">
        <v>25</v>
      </c>
      <c r="J10" s="6" t="s">
        <v>122</v>
      </c>
      <c r="K10" s="6" t="s">
        <v>216</v>
      </c>
      <c r="L10" s="47" t="s">
        <v>93</v>
      </c>
      <c r="M10" s="48" t="s">
        <v>97</v>
      </c>
      <c r="N10" s="46" t="s">
        <v>25</v>
      </c>
      <c r="O10" s="6" t="s">
        <v>122</v>
      </c>
      <c r="P10" s="6" t="s">
        <v>216</v>
      </c>
      <c r="Q10" s="6" t="s">
        <v>93</v>
      </c>
    </row>
    <row r="11" spans="1:17" ht="38.25" x14ac:dyDescent="0.2">
      <c r="A11" s="9" t="s">
        <v>42</v>
      </c>
      <c r="B11" s="49"/>
      <c r="C11" s="50">
        <f>C12</f>
        <v>0</v>
      </c>
      <c r="D11" s="51">
        <f>D12</f>
        <v>0</v>
      </c>
      <c r="E11" s="8"/>
      <c r="F11" s="8"/>
      <c r="G11" s="52"/>
      <c r="H11" s="50">
        <v>0</v>
      </c>
      <c r="I11" s="51">
        <v>0</v>
      </c>
      <c r="J11" s="8"/>
      <c r="K11" s="8"/>
      <c r="L11" s="52"/>
      <c r="M11" s="53">
        <v>0</v>
      </c>
      <c r="N11" s="51">
        <v>0</v>
      </c>
      <c r="O11" s="8"/>
      <c r="P11" s="8"/>
      <c r="Q11" s="54"/>
    </row>
    <row r="12" spans="1:17" ht="51" x14ac:dyDescent="0.2">
      <c r="A12" s="161" t="s">
        <v>939</v>
      </c>
      <c r="B12" s="162"/>
      <c r="C12" s="163">
        <v>0</v>
      </c>
      <c r="D12" s="163">
        <v>0</v>
      </c>
      <c r="E12" s="164"/>
      <c r="F12" s="165" t="s">
        <v>940</v>
      </c>
      <c r="G12" s="165" t="s">
        <v>940</v>
      </c>
      <c r="H12" s="54">
        <v>0</v>
      </c>
      <c r="I12" s="54">
        <v>0</v>
      </c>
      <c r="J12" s="54"/>
      <c r="K12" s="54"/>
      <c r="L12" s="54"/>
      <c r="M12" s="54">
        <v>0</v>
      </c>
      <c r="N12" s="54">
        <v>0</v>
      </c>
      <c r="O12" s="54"/>
      <c r="P12" s="54"/>
      <c r="Q12" s="54"/>
    </row>
    <row r="14" spans="1:17" ht="15.75" x14ac:dyDescent="0.25">
      <c r="A14" s="327" t="s">
        <v>247</v>
      </c>
      <c r="B14" s="327"/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</row>
    <row r="15" spans="1:17" ht="15.75" x14ac:dyDescent="0.25">
      <c r="A15" s="327" t="s">
        <v>27</v>
      </c>
      <c r="B15" s="327"/>
      <c r="C15" s="327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327"/>
      <c r="Q15" s="327"/>
    </row>
    <row r="16" spans="1:17" ht="15.75" x14ac:dyDescent="0.25">
      <c r="A16" s="327" t="s">
        <v>977</v>
      </c>
      <c r="B16" s="327"/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</row>
    <row r="18" spans="1:17" ht="14.25" x14ac:dyDescent="0.2">
      <c r="A18" s="324" t="s">
        <v>206</v>
      </c>
      <c r="B18" s="324"/>
      <c r="C18" s="325" t="s">
        <v>207</v>
      </c>
      <c r="D18" s="325"/>
      <c r="E18" s="325"/>
      <c r="F18" s="325"/>
      <c r="G18" s="325"/>
      <c r="H18" s="325"/>
      <c r="I18" s="325"/>
      <c r="J18" s="325"/>
      <c r="K18" s="325"/>
      <c r="L18" s="325"/>
      <c r="M18" s="325"/>
      <c r="N18" s="325"/>
      <c r="O18" s="325"/>
      <c r="P18" s="325"/>
      <c r="Q18" s="326"/>
    </row>
    <row r="19" spans="1:17" x14ac:dyDescent="0.2">
      <c r="A19" s="324"/>
      <c r="B19" s="324"/>
      <c r="C19" s="324" t="s">
        <v>775</v>
      </c>
      <c r="D19" s="324"/>
      <c r="E19" s="324"/>
      <c r="F19" s="324"/>
      <c r="G19" s="324"/>
      <c r="H19" s="324" t="s">
        <v>941</v>
      </c>
      <c r="I19" s="324"/>
      <c r="J19" s="324"/>
      <c r="K19" s="324"/>
      <c r="L19" s="324"/>
      <c r="M19" s="324" t="s">
        <v>1072</v>
      </c>
      <c r="N19" s="324"/>
      <c r="O19" s="324"/>
      <c r="P19" s="324"/>
      <c r="Q19" s="324"/>
    </row>
    <row r="20" spans="1:17" ht="24.75" customHeight="1" x14ac:dyDescent="0.2">
      <c r="A20" s="319" t="s">
        <v>211</v>
      </c>
      <c r="B20" s="320"/>
      <c r="C20" s="321">
        <f>143200000</f>
        <v>143200000</v>
      </c>
      <c r="D20" s="322"/>
      <c r="E20" s="322"/>
      <c r="F20" s="322"/>
      <c r="G20" s="323"/>
      <c r="H20" s="321">
        <f>206182264.85</f>
        <v>206182264.84999999</v>
      </c>
      <c r="I20" s="322"/>
      <c r="J20" s="322"/>
      <c r="K20" s="322"/>
      <c r="L20" s="323"/>
      <c r="M20" s="321">
        <v>0</v>
      </c>
      <c r="N20" s="322"/>
      <c r="O20" s="322"/>
      <c r="P20" s="322"/>
      <c r="Q20" s="323"/>
    </row>
  </sheetData>
  <mergeCells count="19">
    <mergeCell ref="O2:Q2"/>
    <mergeCell ref="O6:Q6"/>
    <mergeCell ref="A15:Q15"/>
    <mergeCell ref="A16:Q16"/>
    <mergeCell ref="A14:Q14"/>
    <mergeCell ref="A7:F7"/>
    <mergeCell ref="A8:Q8"/>
    <mergeCell ref="C9:G9"/>
    <mergeCell ref="H9:L9"/>
    <mergeCell ref="M9:Q9"/>
    <mergeCell ref="A20:B20"/>
    <mergeCell ref="C20:G20"/>
    <mergeCell ref="H20:L20"/>
    <mergeCell ref="M20:Q20"/>
    <mergeCell ref="A18:B19"/>
    <mergeCell ref="C18:Q18"/>
    <mergeCell ref="C19:G19"/>
    <mergeCell ref="H19:L19"/>
    <mergeCell ref="M19:Q19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70" firstPageNumber="71" orientation="landscape" useFirstPageNumber="1" r:id="rId1"/>
  <headerFooter alignWithMargins="0">
    <oddFooter>&amp;R&amp;P</oddFooter>
  </headerFooter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topLeftCell="B1" zoomScaleNormal="100" zoomScaleSheetLayoutView="100" workbookViewId="0">
      <selection activeCell="F5" sqref="F5"/>
    </sheetView>
  </sheetViews>
  <sheetFormatPr defaultColWidth="8.85546875" defaultRowHeight="12.75" x14ac:dyDescent="0.2"/>
  <cols>
    <col min="1" max="1" width="3.42578125" style="5" customWidth="1"/>
    <col min="2" max="2" width="48.5703125" style="5" customWidth="1"/>
    <col min="3" max="3" width="13.85546875" style="5" customWidth="1"/>
    <col min="4" max="4" width="14.28515625" style="22" customWidth="1"/>
    <col min="5" max="5" width="13.28515625" style="22" customWidth="1"/>
    <col min="6" max="6" width="14.85546875" style="5" customWidth="1"/>
    <col min="7" max="7" width="13.140625" style="5" customWidth="1"/>
    <col min="8" max="11" width="12.5703125" style="5" customWidth="1"/>
    <col min="12" max="12" width="18.5703125" style="5" customWidth="1"/>
    <col min="13" max="16384" width="8.85546875" style="5"/>
  </cols>
  <sheetData>
    <row r="1" spans="1:12" ht="15.75" x14ac:dyDescent="0.25">
      <c r="I1" s="63" t="s">
        <v>671</v>
      </c>
      <c r="J1" s="64"/>
      <c r="K1" s="58"/>
    </row>
    <row r="2" spans="1:12" ht="12.75" customHeight="1" x14ac:dyDescent="0.2">
      <c r="I2" s="256" t="s">
        <v>7</v>
      </c>
      <c r="J2" s="256"/>
      <c r="K2" s="256"/>
    </row>
    <row r="3" spans="1:12" x14ac:dyDescent="0.2">
      <c r="I3" s="10" t="s">
        <v>1255</v>
      </c>
      <c r="J3" s="10"/>
      <c r="K3" s="10"/>
    </row>
    <row r="4" spans="1:12" x14ac:dyDescent="0.2">
      <c r="I4" s="58"/>
      <c r="J4" s="61"/>
      <c r="K4" s="58"/>
    </row>
    <row r="5" spans="1:12" ht="15.75" x14ac:dyDescent="0.25">
      <c r="I5" s="63" t="s">
        <v>671</v>
      </c>
      <c r="J5" s="64"/>
      <c r="K5" s="58"/>
    </row>
    <row r="6" spans="1:12" ht="12.75" customHeight="1" x14ac:dyDescent="0.2">
      <c r="I6" s="256" t="s">
        <v>7</v>
      </c>
      <c r="J6" s="256"/>
      <c r="K6" s="256"/>
    </row>
    <row r="7" spans="1:12" x14ac:dyDescent="0.2">
      <c r="I7" s="10" t="s">
        <v>1223</v>
      </c>
      <c r="J7" s="10"/>
      <c r="K7" s="10"/>
    </row>
    <row r="8" spans="1:12" x14ac:dyDescent="0.2">
      <c r="I8" s="173"/>
      <c r="J8" s="173"/>
      <c r="K8" s="173"/>
    </row>
    <row r="9" spans="1:12" ht="15.75" x14ac:dyDescent="0.25">
      <c r="A9" s="355" t="s">
        <v>263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</row>
    <row r="10" spans="1:12" ht="15.75" x14ac:dyDescent="0.25">
      <c r="A10" s="355" t="s">
        <v>264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55"/>
    </row>
    <row r="11" spans="1:12" ht="15.75" x14ac:dyDescent="0.25">
      <c r="A11" s="356" t="s">
        <v>265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6"/>
    </row>
    <row r="12" spans="1:12" ht="15.75" x14ac:dyDescent="0.25">
      <c r="A12" s="356" t="s">
        <v>1155</v>
      </c>
      <c r="B12" s="356"/>
      <c r="C12" s="356"/>
      <c r="D12" s="356"/>
      <c r="E12" s="356"/>
      <c r="F12" s="356"/>
      <c r="G12" s="356"/>
      <c r="H12" s="356"/>
      <c r="I12" s="356"/>
      <c r="J12" s="356"/>
      <c r="K12" s="356"/>
    </row>
    <row r="13" spans="1:12" ht="13.5" thickBot="1" x14ac:dyDescent="0.25">
      <c r="A13" s="12"/>
      <c r="B13" s="20"/>
      <c r="C13" s="11"/>
      <c r="H13" s="5" t="s">
        <v>534</v>
      </c>
    </row>
    <row r="14" spans="1:12" ht="24.6" customHeight="1" thickBot="1" x14ac:dyDescent="0.25">
      <c r="A14" s="336" t="s">
        <v>147</v>
      </c>
      <c r="B14" s="339" t="s">
        <v>266</v>
      </c>
      <c r="C14" s="342" t="s">
        <v>775</v>
      </c>
      <c r="D14" s="343"/>
      <c r="E14" s="344"/>
      <c r="F14" s="342" t="s">
        <v>941</v>
      </c>
      <c r="G14" s="343"/>
      <c r="H14" s="344"/>
      <c r="I14" s="342" t="s">
        <v>1072</v>
      </c>
      <c r="J14" s="343"/>
      <c r="K14" s="344"/>
      <c r="L14" s="345" t="s">
        <v>281</v>
      </c>
    </row>
    <row r="15" spans="1:12" ht="48.2" customHeight="1" x14ac:dyDescent="0.2">
      <c r="A15" s="337"/>
      <c r="B15" s="340"/>
      <c r="C15" s="347" t="s">
        <v>535</v>
      </c>
      <c r="D15" s="348"/>
      <c r="E15" s="349"/>
      <c r="F15" s="347" t="s">
        <v>536</v>
      </c>
      <c r="G15" s="348"/>
      <c r="H15" s="349"/>
      <c r="I15" s="347" t="s">
        <v>535</v>
      </c>
      <c r="J15" s="348"/>
      <c r="K15" s="349"/>
      <c r="L15" s="346"/>
    </row>
    <row r="16" spans="1:12" x14ac:dyDescent="0.2">
      <c r="A16" s="337"/>
      <c r="B16" s="340"/>
      <c r="C16" s="350" t="s">
        <v>267</v>
      </c>
      <c r="D16" s="351" t="s">
        <v>139</v>
      </c>
      <c r="E16" s="352"/>
      <c r="F16" s="350" t="s">
        <v>267</v>
      </c>
      <c r="G16" s="353" t="s">
        <v>139</v>
      </c>
      <c r="H16" s="354"/>
      <c r="I16" s="350" t="s">
        <v>267</v>
      </c>
      <c r="J16" s="351" t="s">
        <v>139</v>
      </c>
      <c r="K16" s="352"/>
      <c r="L16" s="346"/>
    </row>
    <row r="17" spans="1:12" ht="48" x14ac:dyDescent="0.2">
      <c r="A17" s="338"/>
      <c r="B17" s="341"/>
      <c r="C17" s="338"/>
      <c r="D17" s="23" t="s">
        <v>268</v>
      </c>
      <c r="E17" s="170" t="s">
        <v>269</v>
      </c>
      <c r="F17" s="338"/>
      <c r="G17" s="13" t="s">
        <v>268</v>
      </c>
      <c r="H17" s="14" t="s">
        <v>269</v>
      </c>
      <c r="I17" s="338"/>
      <c r="J17" s="23" t="s">
        <v>268</v>
      </c>
      <c r="K17" s="170" t="s">
        <v>269</v>
      </c>
      <c r="L17" s="346"/>
    </row>
    <row r="18" spans="1:12" x14ac:dyDescent="0.2">
      <c r="A18" s="15">
        <v>1</v>
      </c>
      <c r="B18" s="34">
        <v>2</v>
      </c>
      <c r="C18" s="15">
        <v>6</v>
      </c>
      <c r="D18" s="55">
        <v>7</v>
      </c>
      <c r="E18" s="171">
        <v>8</v>
      </c>
      <c r="F18" s="15">
        <v>9</v>
      </c>
      <c r="G18" s="16">
        <v>10</v>
      </c>
      <c r="H18" s="17">
        <v>11</v>
      </c>
      <c r="I18" s="15">
        <v>6</v>
      </c>
      <c r="J18" s="55">
        <v>7</v>
      </c>
      <c r="K18" s="171">
        <v>8</v>
      </c>
      <c r="L18" s="31"/>
    </row>
    <row r="19" spans="1:12" ht="15.75" x14ac:dyDescent="0.25">
      <c r="A19" s="18"/>
      <c r="B19" s="167" t="s">
        <v>138</v>
      </c>
      <c r="C19" s="172">
        <f>SUM(C21:C34)</f>
        <v>1475449.08</v>
      </c>
      <c r="D19" s="200">
        <f t="shared" ref="D19:K19" si="0">SUM(D21:D34)</f>
        <v>799307.87</v>
      </c>
      <c r="E19" s="199">
        <f t="shared" si="0"/>
        <v>676141.21000000008</v>
      </c>
      <c r="F19" s="172">
        <f t="shared" si="0"/>
        <v>244774.13000000003</v>
      </c>
      <c r="G19" s="200">
        <f t="shared" si="0"/>
        <v>158858.41</v>
      </c>
      <c r="H19" s="199">
        <f t="shared" si="0"/>
        <v>85915.72</v>
      </c>
      <c r="I19" s="172">
        <f t="shared" si="0"/>
        <v>554957.46</v>
      </c>
      <c r="J19" s="200">
        <f t="shared" si="0"/>
        <v>342316.03</v>
      </c>
      <c r="K19" s="201">
        <f t="shared" si="0"/>
        <v>212641.43</v>
      </c>
      <c r="L19" s="31"/>
    </row>
    <row r="20" spans="1:12" ht="15.75" x14ac:dyDescent="0.25">
      <c r="A20" s="19"/>
      <c r="B20" s="168" t="s">
        <v>139</v>
      </c>
      <c r="C20" s="30"/>
      <c r="D20" s="25"/>
      <c r="E20" s="26"/>
      <c r="F20" s="30"/>
      <c r="G20" s="25"/>
      <c r="H20" s="26"/>
      <c r="I20" s="30"/>
      <c r="J20" s="25"/>
      <c r="K20" s="26"/>
      <c r="L20" s="31"/>
    </row>
    <row r="21" spans="1:12" s="4" customFormat="1" ht="45" customHeight="1" x14ac:dyDescent="0.25">
      <c r="A21" s="21" t="s">
        <v>102</v>
      </c>
      <c r="B21" s="169" t="s">
        <v>751</v>
      </c>
      <c r="C21" s="33">
        <f t="shared" ref="C21:C24" si="1">D21+E21</f>
        <v>773868.91999999993</v>
      </c>
      <c r="D21" s="24">
        <f>465575.36+26312.79</f>
        <v>491888.14999999997</v>
      </c>
      <c r="E21" s="28">
        <f>266461.37+15519.4</f>
        <v>281980.77</v>
      </c>
      <c r="F21" s="33">
        <f t="shared" ref="F21" si="2">G21+H21</f>
        <v>0</v>
      </c>
      <c r="G21" s="24">
        <v>0</v>
      </c>
      <c r="H21" s="28">
        <v>0</v>
      </c>
      <c r="I21" s="33">
        <f t="shared" ref="I21:I33" si="3">J21+K21</f>
        <v>0</v>
      </c>
      <c r="J21" s="24">
        <v>0</v>
      </c>
      <c r="K21" s="28">
        <v>0</v>
      </c>
      <c r="L21" s="32" t="s">
        <v>670</v>
      </c>
    </row>
    <row r="22" spans="1:12" s="4" customFormat="1" ht="69" customHeight="1" x14ac:dyDescent="0.25">
      <c r="A22" s="159" t="s">
        <v>113</v>
      </c>
      <c r="B22" s="169" t="s">
        <v>1039</v>
      </c>
      <c r="C22" s="33">
        <f t="shared" si="1"/>
        <v>11422</v>
      </c>
      <c r="D22" s="24">
        <v>0</v>
      </c>
      <c r="E22" s="28">
        <f>11249+173</f>
        <v>11422</v>
      </c>
      <c r="F22" s="35">
        <v>0</v>
      </c>
      <c r="G22" s="24">
        <v>0</v>
      </c>
      <c r="H22" s="179">
        <v>0</v>
      </c>
      <c r="I22" s="33">
        <v>0</v>
      </c>
      <c r="J22" s="24">
        <v>0</v>
      </c>
      <c r="K22" s="28">
        <v>0</v>
      </c>
      <c r="L22" s="32"/>
    </row>
    <row r="23" spans="1:12" s="4" customFormat="1" ht="69" customHeight="1" x14ac:dyDescent="0.25">
      <c r="A23" s="159" t="s">
        <v>270</v>
      </c>
      <c r="B23" s="169" t="s">
        <v>1040</v>
      </c>
      <c r="C23" s="33">
        <f t="shared" ref="C23" si="4">D23+E23</f>
        <v>77400</v>
      </c>
      <c r="D23" s="24">
        <v>0</v>
      </c>
      <c r="E23" s="28">
        <v>77400</v>
      </c>
      <c r="F23" s="35">
        <f>G23+H23</f>
        <v>0</v>
      </c>
      <c r="G23" s="24">
        <v>0</v>
      </c>
      <c r="H23" s="179">
        <v>0</v>
      </c>
      <c r="I23" s="33">
        <v>0</v>
      </c>
      <c r="J23" s="24">
        <v>0</v>
      </c>
      <c r="K23" s="28">
        <v>0</v>
      </c>
      <c r="L23" s="32"/>
    </row>
    <row r="24" spans="1:12" s="4" customFormat="1" ht="25.5" x14ac:dyDescent="0.25">
      <c r="A24" s="159" t="s">
        <v>991</v>
      </c>
      <c r="B24" s="169" t="s">
        <v>1159</v>
      </c>
      <c r="C24" s="33">
        <f t="shared" si="1"/>
        <v>23000</v>
      </c>
      <c r="D24" s="24">
        <v>0</v>
      </c>
      <c r="E24" s="28">
        <v>23000</v>
      </c>
      <c r="F24" s="35">
        <v>0</v>
      </c>
      <c r="G24" s="24">
        <v>0</v>
      </c>
      <c r="H24" s="179">
        <v>0</v>
      </c>
      <c r="I24" s="33">
        <v>0</v>
      </c>
      <c r="J24" s="24">
        <v>0</v>
      </c>
      <c r="K24" s="28">
        <v>0</v>
      </c>
      <c r="L24" s="32"/>
    </row>
    <row r="25" spans="1:12" ht="26.25" x14ac:dyDescent="0.25">
      <c r="A25" s="176" t="s">
        <v>992</v>
      </c>
      <c r="B25" s="175" t="s">
        <v>995</v>
      </c>
      <c r="C25" s="174">
        <f t="shared" ref="C25:C33" si="5">D25+E25</f>
        <v>9002.01</v>
      </c>
      <c r="D25" s="27">
        <v>5842.3</v>
      </c>
      <c r="E25" s="29">
        <v>3159.71</v>
      </c>
      <c r="F25" s="174">
        <f t="shared" ref="F25:F31" si="6">G25+H25</f>
        <v>0</v>
      </c>
      <c r="G25" s="27">
        <v>0</v>
      </c>
      <c r="H25" s="36">
        <v>0</v>
      </c>
      <c r="I25" s="174">
        <f t="shared" si="3"/>
        <v>0</v>
      </c>
      <c r="J25" s="27">
        <v>0</v>
      </c>
      <c r="K25" s="29">
        <v>0</v>
      </c>
      <c r="L25" s="333" t="s">
        <v>994</v>
      </c>
    </row>
    <row r="26" spans="1:12" ht="39" x14ac:dyDescent="0.25">
      <c r="A26" s="176" t="s">
        <v>993</v>
      </c>
      <c r="B26" s="175" t="s">
        <v>996</v>
      </c>
      <c r="C26" s="174">
        <f t="shared" si="5"/>
        <v>133077</v>
      </c>
      <c r="D26" s="27">
        <v>86366.97</v>
      </c>
      <c r="E26" s="29">
        <v>46710.03</v>
      </c>
      <c r="F26" s="174">
        <f t="shared" si="6"/>
        <v>0</v>
      </c>
      <c r="G26" s="27">
        <v>0</v>
      </c>
      <c r="H26" s="36">
        <v>0</v>
      </c>
      <c r="I26" s="174">
        <f t="shared" si="3"/>
        <v>0</v>
      </c>
      <c r="J26" s="27">
        <v>0</v>
      </c>
      <c r="K26" s="29">
        <v>0</v>
      </c>
      <c r="L26" s="334"/>
    </row>
    <row r="27" spans="1:12" ht="32.25" customHeight="1" x14ac:dyDescent="0.25">
      <c r="A27" s="184" t="s">
        <v>1031</v>
      </c>
      <c r="B27" s="185" t="s">
        <v>1067</v>
      </c>
      <c r="C27" s="174">
        <f t="shared" si="5"/>
        <v>113934.62000000001</v>
      </c>
      <c r="D27" s="177">
        <v>73943.570000000007</v>
      </c>
      <c r="E27" s="178">
        <v>39991.050000000003</v>
      </c>
      <c r="F27" s="174">
        <f t="shared" si="6"/>
        <v>132923.71000000002</v>
      </c>
      <c r="G27" s="177">
        <v>86267.49</v>
      </c>
      <c r="H27" s="186">
        <v>46656.22</v>
      </c>
      <c r="I27" s="174">
        <f t="shared" si="3"/>
        <v>132923.71000000002</v>
      </c>
      <c r="J27" s="177">
        <v>86267.49</v>
      </c>
      <c r="K27" s="178">
        <v>46656.22</v>
      </c>
      <c r="L27" s="334"/>
    </row>
    <row r="28" spans="1:12" ht="31.5" customHeight="1" x14ac:dyDescent="0.25">
      <c r="A28" s="184" t="s">
        <v>1041</v>
      </c>
      <c r="B28" s="185" t="s">
        <v>1069</v>
      </c>
      <c r="C28" s="174">
        <f t="shared" si="5"/>
        <v>49683.32</v>
      </c>
      <c r="D28" s="177">
        <v>32244.47</v>
      </c>
      <c r="E28" s="178">
        <v>17438.849999999999</v>
      </c>
      <c r="F28" s="174">
        <f t="shared" si="6"/>
        <v>0</v>
      </c>
      <c r="G28" s="177">
        <v>0</v>
      </c>
      <c r="H28" s="186">
        <v>0</v>
      </c>
      <c r="I28" s="174">
        <f t="shared" si="3"/>
        <v>0</v>
      </c>
      <c r="J28" s="177">
        <v>0</v>
      </c>
      <c r="K28" s="178">
        <v>0</v>
      </c>
      <c r="L28" s="334"/>
    </row>
    <row r="29" spans="1:12" ht="30.75" customHeight="1" x14ac:dyDescent="0.25">
      <c r="A29" s="184" t="s">
        <v>1042</v>
      </c>
      <c r="B29" s="185" t="s">
        <v>1070</v>
      </c>
      <c r="C29" s="174">
        <f t="shared" si="5"/>
        <v>72978.7</v>
      </c>
      <c r="D29" s="177">
        <v>47363.18</v>
      </c>
      <c r="E29" s="178">
        <v>25615.52</v>
      </c>
      <c r="F29" s="174">
        <f t="shared" si="6"/>
        <v>89196.2</v>
      </c>
      <c r="G29" s="177">
        <v>57888.33</v>
      </c>
      <c r="H29" s="186">
        <v>31307.87</v>
      </c>
      <c r="I29" s="174">
        <f t="shared" si="3"/>
        <v>0</v>
      </c>
      <c r="J29" s="177">
        <v>0</v>
      </c>
      <c r="K29" s="178">
        <v>0</v>
      </c>
      <c r="L29" s="334"/>
    </row>
    <row r="30" spans="1:12" ht="39" x14ac:dyDescent="0.25">
      <c r="A30" s="184" t="s">
        <v>1043</v>
      </c>
      <c r="B30" s="185" t="s">
        <v>1071</v>
      </c>
      <c r="C30" s="174">
        <f t="shared" si="5"/>
        <v>19417.91</v>
      </c>
      <c r="D30" s="177">
        <v>12602.23</v>
      </c>
      <c r="E30" s="178">
        <v>6815.68</v>
      </c>
      <c r="F30" s="174">
        <f t="shared" si="6"/>
        <v>22654.22</v>
      </c>
      <c r="G30" s="177">
        <v>14702.59</v>
      </c>
      <c r="H30" s="186">
        <v>7951.63</v>
      </c>
      <c r="I30" s="174">
        <f t="shared" si="3"/>
        <v>22654.22</v>
      </c>
      <c r="J30" s="177">
        <v>14702.59</v>
      </c>
      <c r="K30" s="178">
        <v>7951.63</v>
      </c>
      <c r="L30" s="334"/>
    </row>
    <row r="31" spans="1:12" ht="30" customHeight="1" x14ac:dyDescent="0.25">
      <c r="A31" s="176" t="s">
        <v>1053</v>
      </c>
      <c r="B31" s="175" t="s">
        <v>997</v>
      </c>
      <c r="C31" s="33">
        <f t="shared" si="5"/>
        <v>22274</v>
      </c>
      <c r="D31" s="27">
        <v>14455.82</v>
      </c>
      <c r="E31" s="29">
        <v>7818.18</v>
      </c>
      <c r="F31" s="33">
        <f t="shared" si="6"/>
        <v>0</v>
      </c>
      <c r="G31" s="27">
        <v>0</v>
      </c>
      <c r="H31" s="36">
        <v>0</v>
      </c>
      <c r="I31" s="33">
        <f t="shared" si="3"/>
        <v>0</v>
      </c>
      <c r="J31" s="27">
        <v>0</v>
      </c>
      <c r="K31" s="29">
        <v>0</v>
      </c>
      <c r="L31" s="335"/>
    </row>
    <row r="32" spans="1:12" ht="39" x14ac:dyDescent="0.25">
      <c r="A32" s="190" t="s">
        <v>1054</v>
      </c>
      <c r="B32" s="189" t="s">
        <v>1160</v>
      </c>
      <c r="C32" s="33">
        <f t="shared" si="5"/>
        <v>0</v>
      </c>
      <c r="D32" s="27">
        <v>0</v>
      </c>
      <c r="E32" s="36">
        <v>0</v>
      </c>
      <c r="F32" s="33">
        <f t="shared" ref="F32:F33" si="7">G32+H32</f>
        <v>0</v>
      </c>
      <c r="G32" s="27">
        <v>0</v>
      </c>
      <c r="H32" s="36">
        <v>0</v>
      </c>
      <c r="I32" s="33">
        <f t="shared" si="3"/>
        <v>27505.96</v>
      </c>
      <c r="J32" s="27">
        <v>0</v>
      </c>
      <c r="K32" s="29">
        <v>27505.96</v>
      </c>
      <c r="L32" s="188"/>
    </row>
    <row r="33" spans="1:12" ht="48.75" customHeight="1" x14ac:dyDescent="0.25">
      <c r="A33" s="191" t="s">
        <v>1066</v>
      </c>
      <c r="B33" s="175" t="s">
        <v>1161</v>
      </c>
      <c r="C33" s="33">
        <f t="shared" si="5"/>
        <v>60000</v>
      </c>
      <c r="D33" s="27">
        <v>0</v>
      </c>
      <c r="E33" s="36">
        <v>60000</v>
      </c>
      <c r="F33" s="33">
        <f t="shared" si="7"/>
        <v>0</v>
      </c>
      <c r="G33" s="27">
        <v>0</v>
      </c>
      <c r="H33" s="36">
        <v>0</v>
      </c>
      <c r="I33" s="33">
        <f t="shared" si="3"/>
        <v>0</v>
      </c>
      <c r="J33" s="27">
        <v>0</v>
      </c>
      <c r="K33" s="29">
        <v>0</v>
      </c>
      <c r="L33" s="188"/>
    </row>
    <row r="34" spans="1:12" ht="42.75" customHeight="1" thickBot="1" x14ac:dyDescent="0.3">
      <c r="A34" s="192" t="s">
        <v>1068</v>
      </c>
      <c r="B34" s="193" t="s">
        <v>950</v>
      </c>
      <c r="C34" s="194">
        <f t="shared" ref="C34" si="8">D34+E34</f>
        <v>109390.6</v>
      </c>
      <c r="D34" s="195">
        <v>34601.18</v>
      </c>
      <c r="E34" s="196">
        <f>56076+18713.42</f>
        <v>74789.42</v>
      </c>
      <c r="F34" s="194">
        <f t="shared" ref="F34" si="9">G34+H34</f>
        <v>0</v>
      </c>
      <c r="G34" s="195">
        <v>0</v>
      </c>
      <c r="H34" s="196">
        <v>0</v>
      </c>
      <c r="I34" s="194">
        <f t="shared" ref="I34" si="10">J34+K34</f>
        <v>371873.57</v>
      </c>
      <c r="J34" s="195">
        <v>241345.95</v>
      </c>
      <c r="K34" s="196">
        <v>130527.62</v>
      </c>
    </row>
  </sheetData>
  <mergeCells count="22">
    <mergeCell ref="I16:I17"/>
    <mergeCell ref="J16:K16"/>
    <mergeCell ref="A9:K9"/>
    <mergeCell ref="A10:K10"/>
    <mergeCell ref="A11:K11"/>
    <mergeCell ref="A12:K12"/>
    <mergeCell ref="I2:K2"/>
    <mergeCell ref="I6:K6"/>
    <mergeCell ref="L25:L31"/>
    <mergeCell ref="A14:A17"/>
    <mergeCell ref="B14:B17"/>
    <mergeCell ref="C14:E14"/>
    <mergeCell ref="F14:H14"/>
    <mergeCell ref="L14:L17"/>
    <mergeCell ref="C15:E15"/>
    <mergeCell ref="F15:H15"/>
    <mergeCell ref="C16:C17"/>
    <mergeCell ref="D16:E16"/>
    <mergeCell ref="F16:F17"/>
    <mergeCell ref="G16:H16"/>
    <mergeCell ref="I14:K14"/>
    <mergeCell ref="I15:K15"/>
  </mergeCells>
  <pageMargins left="0.70866141732283472" right="0.70866141732283472" top="0.74803149606299213" bottom="0.74803149606299213" header="0.31496062992125984" footer="0.31496062992125984"/>
  <pageSetup paperSize="9" scale="77" firstPageNumber="72" fitToHeight="2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Прил. 1 Доходы 2025-2027</vt:lpstr>
      <vt:lpstr>Прил.2 Функциональная 2025-2027</vt:lpstr>
      <vt:lpstr>Прил.3 Ведомственная 2025-2027</vt:lpstr>
      <vt:lpstr>Прил.4 Муницип.программы 25-27</vt:lpstr>
      <vt:lpstr>Прил.5 Источники_2025-2027</vt:lpstr>
      <vt:lpstr>Прил.6 Программа заимств.25-27</vt:lpstr>
      <vt:lpstr>Пр.7 Прогр. гарант. 25-27</vt:lpstr>
      <vt:lpstr>Пр.8 Инвестиции 2025-2027</vt:lpstr>
      <vt:lpstr>'Пр.7 Прогр. гарант. 25-27'!Область_печати</vt:lpstr>
      <vt:lpstr>'Пр.8 Инвестиции 2025-2027'!Область_печати</vt:lpstr>
      <vt:lpstr>'Прил.2 Функциональная 2025-2027'!Область_печати</vt:lpstr>
      <vt:lpstr>'Прил.3 Ведомственная 2025-2027'!Область_печати</vt:lpstr>
      <vt:lpstr>'Прил.4 Муницип.программы 25-27'!Область_печати</vt:lpstr>
      <vt:lpstr>'Прил.5 Источники_2025-2027'!Область_печати</vt:lpstr>
      <vt:lpstr>'Прил.6 Программа заимств.25-27'!Область_печати</vt:lpstr>
    </vt:vector>
  </TitlesOfParts>
  <Company>Финансовое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Байраков Сергей Николаевич</dc:creator>
  <cp:lastModifiedBy>Коняева Л.А.</cp:lastModifiedBy>
  <cp:lastPrinted>2025-02-24T12:10:01Z</cp:lastPrinted>
  <dcterms:created xsi:type="dcterms:W3CDTF">2002-07-15T12:30:47Z</dcterms:created>
  <dcterms:modified xsi:type="dcterms:W3CDTF">2025-02-26T10:47:08Z</dcterms:modified>
</cp:coreProperties>
</file>